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wsponlinecan.sharepoint.com/sites/CA-CA00135250407/Shared Documents/05. Technical/05.09 Tender/01 Tender Documents/166-2025_Addendum_2/"/>
    </mc:Choice>
  </mc:AlternateContent>
  <xr:revisionPtr revIDLastSave="205" documentId="13_ncr:1_{D1AD04D5-547F-40F5-9B4A-C97FE9FC0ACD}" xr6:coauthVersionLast="47" xr6:coauthVersionMax="47" xr10:uidLastSave="{D452B5AE-6096-4C2F-9331-D826FAD2EF82}"/>
  <bookViews>
    <workbookView xWindow="-108" yWindow="-108" windowWidth="23256" windowHeight="12576" xr2:uid="{00000000-000D-0000-FFFF-FFFF00000000}"/>
  </bookViews>
  <sheets>
    <sheet name="FORM B - PRICES" sheetId="1" r:id="rId1"/>
  </sheets>
  <definedNames>
    <definedName name="_12TENDER_SUBMISSI">'FORM B - PRICES'!#REF!</definedName>
    <definedName name="_4PAGE_1_OF_13">'FORM B - PRICES'!#REF!</definedName>
    <definedName name="_8TENDER_NO._181">'FORM B - PRICES'!#REF!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'FORM B - PRICES'!#REF!</definedName>
    <definedName name="_xlnm.Print_Area" localSheetId="0">'FORM B - PRICES'!$B$6:$H$237</definedName>
    <definedName name="_xlnm.Print_Titles" localSheetId="0">'FORM B - PRICES'!$1:$5</definedName>
    <definedName name="_xlnm.Print_Titles">'FORM B - PRICES'!$B$4:$IR$4</definedName>
    <definedName name="TEMP">'FORM B - PRICES'!#REF!</definedName>
    <definedName name="TESTHEAD">'FORM B - PRICES'!#REF!</definedName>
    <definedName name="XEVERYTHING">'FORM B - PRICES'!$B$1:$IR$222</definedName>
    <definedName name="XITEMS">'FORM B - PRICES'!$B$6:$IR$222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0" i="1" l="1"/>
  <c r="H37" i="1"/>
  <c r="H35" i="1"/>
  <c r="H33" i="1"/>
  <c r="H226" i="1" l="1"/>
  <c r="H54" i="1"/>
  <c r="H159" i="1" l="1"/>
  <c r="H123" i="1"/>
  <c r="H215" i="1" l="1"/>
  <c r="H220" i="1"/>
  <c r="H218" i="1" l="1"/>
  <c r="H217" i="1"/>
  <c r="H216" i="1" l="1"/>
  <c r="H221" i="1" s="1"/>
  <c r="H134" i="1"/>
  <c r="H87" i="1"/>
  <c r="H81" i="1"/>
  <c r="C221" i="1" l="1"/>
  <c r="C233" i="1" s="1"/>
  <c r="B221" i="1"/>
  <c r="B233" i="1" s="1"/>
  <c r="H233" i="1"/>
  <c r="H80" i="1"/>
  <c r="H223" i="1"/>
  <c r="H26" i="1"/>
  <c r="H72" i="1"/>
  <c r="H70" i="1"/>
  <c r="H77" i="1" l="1"/>
  <c r="H78" i="1"/>
  <c r="H76" i="1"/>
  <c r="H9" i="1" l="1"/>
  <c r="H86" i="1" l="1"/>
  <c r="H85" i="1"/>
  <c r="H74" i="1" l="1"/>
  <c r="H73" i="1"/>
  <c r="H75" i="1"/>
  <c r="H88" i="1"/>
  <c r="H83" i="1"/>
  <c r="H68" i="1"/>
  <c r="C89" i="1"/>
  <c r="B89" i="1"/>
  <c r="H31" i="1"/>
  <c r="H66" i="1" l="1"/>
  <c r="H65" i="1"/>
  <c r="H64" i="1"/>
  <c r="H62" i="1"/>
  <c r="H61" i="1"/>
  <c r="H58" i="1"/>
  <c r="H57" i="1"/>
  <c r="H53" i="1"/>
  <c r="H52" i="1"/>
  <c r="H45" i="1"/>
  <c r="H49" i="1"/>
  <c r="H48" i="1"/>
  <c r="H43" i="1"/>
  <c r="H41" i="1"/>
  <c r="H39" i="1"/>
  <c r="H30" i="1"/>
  <c r="H29" i="1"/>
  <c r="H140" i="1" l="1"/>
  <c r="H139" i="1"/>
  <c r="H138" i="1"/>
  <c r="H137" i="1"/>
  <c r="H141" i="1"/>
  <c r="H143" i="1"/>
  <c r="H114" i="1"/>
  <c r="H112" i="1"/>
  <c r="H92" i="1"/>
  <c r="H95" i="1"/>
  <c r="H96" i="1"/>
  <c r="H212" i="1" l="1"/>
  <c r="H174" i="1"/>
  <c r="H154" i="1"/>
  <c r="H168" i="1"/>
  <c r="H167" i="1"/>
  <c r="H150" i="1"/>
  <c r="H194" i="1"/>
  <c r="H193" i="1"/>
  <c r="H191" i="1"/>
  <c r="H190" i="1"/>
  <c r="H189" i="1"/>
  <c r="H186" i="1"/>
  <c r="H184" i="1"/>
  <c r="H182" i="1"/>
  <c r="H181" i="1"/>
  <c r="H180" i="1"/>
  <c r="H178" i="1"/>
  <c r="H197" i="1"/>
  <c r="H173" i="1"/>
  <c r="H175" i="1"/>
  <c r="H129" i="1"/>
  <c r="H164" i="1"/>
  <c r="H204" i="1"/>
  <c r="H208" i="1"/>
  <c r="H207" i="1"/>
  <c r="H210" i="1"/>
  <c r="H118" i="1"/>
  <c r="H117" i="1"/>
  <c r="H110" i="1" l="1"/>
  <c r="H109" i="1"/>
  <c r="H107" i="1"/>
  <c r="H106" i="1"/>
  <c r="H104" i="1"/>
  <c r="H102" i="1"/>
  <c r="H101" i="1"/>
  <c r="H99" i="1"/>
  <c r="H97" i="1"/>
  <c r="H133" i="1"/>
  <c r="H132" i="1"/>
  <c r="H127" i="1"/>
  <c r="H152" i="1"/>
  <c r="H147" i="1"/>
  <c r="H202" i="1"/>
  <c r="H200" i="1"/>
  <c r="H198" i="1"/>
  <c r="H162" i="1"/>
  <c r="H160" i="1"/>
  <c r="H157" i="1"/>
  <c r="H126" i="1"/>
  <c r="H124" i="1"/>
  <c r="H121" i="1"/>
  <c r="H213" i="1" l="1"/>
  <c r="H232" i="1" s="1"/>
  <c r="H144" i="1"/>
  <c r="C213" i="1"/>
  <c r="C232" i="1" s="1"/>
  <c r="B213" i="1"/>
  <c r="B232" i="1" s="1"/>
  <c r="H24" i="1"/>
  <c r="H22" i="1"/>
  <c r="H21" i="1"/>
  <c r="H20" i="1"/>
  <c r="H18" i="1"/>
  <c r="H17" i="1"/>
  <c r="H16" i="1"/>
  <c r="H15" i="1"/>
  <c r="H13" i="1"/>
  <c r="H12" i="1"/>
  <c r="H10" i="1"/>
  <c r="H8" i="1"/>
  <c r="H89" i="1" l="1"/>
  <c r="H229" i="1" s="1"/>
  <c r="C235" i="1" l="1"/>
  <c r="B235" i="1"/>
  <c r="C227" i="1"/>
  <c r="B227" i="1"/>
  <c r="H227" i="1"/>
  <c r="H235" i="1" s="1"/>
  <c r="H224" i="1" l="1"/>
  <c r="H234" i="1" s="1"/>
  <c r="H169" i="1"/>
  <c r="H231" i="1" s="1"/>
  <c r="H230" i="1"/>
  <c r="B234" i="1"/>
  <c r="B231" i="1"/>
  <c r="B230" i="1"/>
  <c r="B229" i="1"/>
  <c r="B224" i="1"/>
  <c r="B169" i="1"/>
  <c r="B144" i="1"/>
  <c r="C234" i="1"/>
  <c r="C231" i="1"/>
  <c r="C230" i="1"/>
  <c r="C229" i="1"/>
  <c r="C224" i="1"/>
  <c r="C169" i="1"/>
  <c r="C144" i="1"/>
  <c r="G236" i="1" l="1"/>
</calcChain>
</file>

<file path=xl/sharedStrings.xml><?xml version="1.0" encoding="utf-8"?>
<sst xmlns="http://schemas.openxmlformats.org/spreadsheetml/2006/main" count="876" uniqueCount="415">
  <si>
    <t>UNIT PRICES</t>
  </si>
  <si>
    <t/>
  </si>
  <si>
    <t>ITEM</t>
  </si>
  <si>
    <t>DESCRIPTION</t>
  </si>
  <si>
    <t>SPEC.</t>
  </si>
  <si>
    <t>UNIT</t>
  </si>
  <si>
    <t>APPROX.</t>
  </si>
  <si>
    <t>UNIT PRICE</t>
  </si>
  <si>
    <t>AMOUNT</t>
  </si>
  <si>
    <t>REF.</t>
  </si>
  <si>
    <t>QUANTITY</t>
  </si>
  <si>
    <t>A</t>
  </si>
  <si>
    <t>B</t>
  </si>
  <si>
    <t>C</t>
  </si>
  <si>
    <t>D</t>
  </si>
  <si>
    <t>E</t>
  </si>
  <si>
    <t>Subtotal:</t>
  </si>
  <si>
    <t>SUMMARY</t>
  </si>
  <si>
    <t>EARTH AND BASE WORKS</t>
  </si>
  <si>
    <t>ROADWORKS - NEW CONSTRUCTION</t>
  </si>
  <si>
    <t>JOINT AND CRACK SEALING</t>
  </si>
  <si>
    <t>ASSOCIATED DRAINAGE AND UNDERGROUND WORKS</t>
  </si>
  <si>
    <t>ADJUSTMENTS</t>
  </si>
  <si>
    <t>LANDSCAPING</t>
  </si>
  <si>
    <t>MISCELLANEOUS</t>
  </si>
  <si>
    <t>CODE</t>
  </si>
  <si>
    <t xml:space="preserve">TOTAL BID PRICE (GST extra)                                                                              (in figures)                                             </t>
  </si>
  <si>
    <t>m³</t>
  </si>
  <si>
    <t>A.2</t>
  </si>
  <si>
    <t>m²</t>
  </si>
  <si>
    <t>i)</t>
  </si>
  <si>
    <t>tonne</t>
  </si>
  <si>
    <t>A010</t>
  </si>
  <si>
    <t>Supplying and Placing Base Course Material</t>
  </si>
  <si>
    <t>A012</t>
  </si>
  <si>
    <t>Grading of Boulevards</t>
  </si>
  <si>
    <t>each</t>
  </si>
  <si>
    <t>ii)</t>
  </si>
  <si>
    <t>B094</t>
  </si>
  <si>
    <t>Drilled Dowels</t>
  </si>
  <si>
    <t>B095</t>
  </si>
  <si>
    <t>19.1 mm Diameter</t>
  </si>
  <si>
    <t>B097</t>
  </si>
  <si>
    <t>Drilled Tie Bars</t>
  </si>
  <si>
    <t>B098</t>
  </si>
  <si>
    <t>20 M Deformed Tie Bar</t>
  </si>
  <si>
    <t>m</t>
  </si>
  <si>
    <t>iii)</t>
  </si>
  <si>
    <t>Concrete Curb Renewal</t>
  </si>
  <si>
    <t>C032</t>
  </si>
  <si>
    <t>Concrete Curbs, Curb and Gutter, and Splash Strips</t>
  </si>
  <si>
    <t>D006</t>
  </si>
  <si>
    <t xml:space="preserve">Reflective Crack Maintenance </t>
  </si>
  <si>
    <t>F001</t>
  </si>
  <si>
    <t>F003</t>
  </si>
  <si>
    <t>F005</t>
  </si>
  <si>
    <t>F007</t>
  </si>
  <si>
    <t>iv)</t>
  </si>
  <si>
    <t>G001</t>
  </si>
  <si>
    <t>Sodding</t>
  </si>
  <si>
    <t>G003</t>
  </si>
  <si>
    <t>B001</t>
  </si>
  <si>
    <t>Pavement Removal</t>
  </si>
  <si>
    <t>B002</t>
  </si>
  <si>
    <t>Concrete Pavement</t>
  </si>
  <si>
    <t>Tie-ins and Approaches</t>
  </si>
  <si>
    <t>F009</t>
  </si>
  <si>
    <t>E023</t>
  </si>
  <si>
    <t>Adjustment of Valve Boxes</t>
  </si>
  <si>
    <t>A003</t>
  </si>
  <si>
    <t>A004</t>
  </si>
  <si>
    <t>Sub-Grade Compaction</t>
  </si>
  <si>
    <t>A007</t>
  </si>
  <si>
    <t>A.3</t>
  </si>
  <si>
    <t>A.4</t>
  </si>
  <si>
    <t>A.5</t>
  </si>
  <si>
    <t>A022</t>
  </si>
  <si>
    <t>A.6</t>
  </si>
  <si>
    <t>A.7</t>
  </si>
  <si>
    <t>Supply and Install Geogrid</t>
  </si>
  <si>
    <t>A.8</t>
  </si>
  <si>
    <t>A.9</t>
  </si>
  <si>
    <t>A.10</t>
  </si>
  <si>
    <t>A.11</t>
  </si>
  <si>
    <t xml:space="preserve">CW 3235-R9  </t>
  </si>
  <si>
    <t>100 mm Sidewalk</t>
  </si>
  <si>
    <t>a)</t>
  </si>
  <si>
    <t>b)</t>
  </si>
  <si>
    <t>B154rl</t>
  </si>
  <si>
    <t>A.12</t>
  </si>
  <si>
    <t>SD-203B</t>
  </si>
  <si>
    <t>B200</t>
  </si>
  <si>
    <t>A.13</t>
  </si>
  <si>
    <t>Planing of Pavement</t>
  </si>
  <si>
    <t>B201</t>
  </si>
  <si>
    <t>B219</t>
  </si>
  <si>
    <t>A.14</t>
  </si>
  <si>
    <t>Detectable Warning Surface Tiles</t>
  </si>
  <si>
    <t>A.15</t>
  </si>
  <si>
    <t>A.16</t>
  </si>
  <si>
    <t>A.17</t>
  </si>
  <si>
    <t>Type IA</t>
  </si>
  <si>
    <t>A.18</t>
  </si>
  <si>
    <t>CW 3250-R7</t>
  </si>
  <si>
    <t>A.19</t>
  </si>
  <si>
    <t>CW 2130-R12</t>
  </si>
  <si>
    <t>A.20</t>
  </si>
  <si>
    <t>A.21</t>
  </si>
  <si>
    <t>A.22</t>
  </si>
  <si>
    <t>A.23</t>
  </si>
  <si>
    <t>A.24</t>
  </si>
  <si>
    <t>E051</t>
  </si>
  <si>
    <t>A.25</t>
  </si>
  <si>
    <t>Installation of Subdrains</t>
  </si>
  <si>
    <t>CW 3120-R4</t>
  </si>
  <si>
    <t>A.26</t>
  </si>
  <si>
    <t>A.27</t>
  </si>
  <si>
    <t>A.28</t>
  </si>
  <si>
    <t>51 mm</t>
  </si>
  <si>
    <t>A.29</t>
  </si>
  <si>
    <t>A.30</t>
  </si>
  <si>
    <t>A.31</t>
  </si>
  <si>
    <t>A.32</t>
  </si>
  <si>
    <t xml:space="preserve"> width &gt; or = 600 mm</t>
  </si>
  <si>
    <t>B100r</t>
  </si>
  <si>
    <t>Miscellaneous Concrete Slab Removal</t>
  </si>
  <si>
    <t>B104r</t>
  </si>
  <si>
    <t>E012</t>
  </si>
  <si>
    <t>C051</t>
  </si>
  <si>
    <t xml:space="preserve">CW 3325-R5  </t>
  </si>
  <si>
    <t>76 mm</t>
  </si>
  <si>
    <t>A.1</t>
  </si>
  <si>
    <t>A016</t>
  </si>
  <si>
    <t>Removal of Existing Concrete Bases</t>
  </si>
  <si>
    <t>A017</t>
  </si>
  <si>
    <t>600 mm Diameter or Less</t>
  </si>
  <si>
    <t>B003</t>
  </si>
  <si>
    <t>Asphalt Pavement</t>
  </si>
  <si>
    <t xml:space="preserve">CW 3230-R8
</t>
  </si>
  <si>
    <t>B097A</t>
  </si>
  <si>
    <t>15 M Deformed Tie Bar</t>
  </si>
  <si>
    <t>B102r</t>
  </si>
  <si>
    <t>Monolithic Median Slab</t>
  </si>
  <si>
    <t>CW 3240-R10</t>
  </si>
  <si>
    <t>B190</t>
  </si>
  <si>
    <t xml:space="preserve">Construction of Asphaltic Concrete Overlay </t>
  </si>
  <si>
    <t>B193</t>
  </si>
  <si>
    <t>B194</t>
  </si>
  <si>
    <t>CW 3326-R3</t>
  </si>
  <si>
    <t>E12</t>
  </si>
  <si>
    <t>SD-227A</t>
  </si>
  <si>
    <t>SD-226A</t>
  </si>
  <si>
    <t>SD-227C</t>
  </si>
  <si>
    <t>A.33</t>
  </si>
  <si>
    <t>A.35</t>
  </si>
  <si>
    <t>A.36</t>
  </si>
  <si>
    <t>E046</t>
  </si>
  <si>
    <t>A.37</t>
  </si>
  <si>
    <t>E047</t>
  </si>
  <si>
    <t>A.38</t>
  </si>
  <si>
    <t>F004</t>
  </si>
  <si>
    <t>38 mm</t>
  </si>
  <si>
    <t>F006</t>
  </si>
  <si>
    <t>64 mm</t>
  </si>
  <si>
    <t>E13</t>
  </si>
  <si>
    <t>B.3</t>
  </si>
  <si>
    <t>B.2</t>
  </si>
  <si>
    <t>B.1</t>
  </si>
  <si>
    <t>C.1</t>
  </si>
  <si>
    <t>C.2</t>
  </si>
  <si>
    <t>C.3</t>
  </si>
  <si>
    <t>D.2</t>
  </si>
  <si>
    <t>D.3</t>
  </si>
  <si>
    <t>D.4</t>
  </si>
  <si>
    <t>F</t>
  </si>
  <si>
    <t>(SEE B10)</t>
  </si>
  <si>
    <t>B064-72</t>
  </si>
  <si>
    <t>Slab Replacement - Early Opening (72 hour)</t>
  </si>
  <si>
    <t>B077-72</t>
  </si>
  <si>
    <t>Partial Slab Patches 
- Early Opening (72 hour)</t>
  </si>
  <si>
    <t>B114rl</t>
  </si>
  <si>
    <t xml:space="preserve">Miscellaneous Concrete Slab Renewal </t>
  </si>
  <si>
    <t>SD-228A</t>
  </si>
  <si>
    <t>B126r</t>
  </si>
  <si>
    <t>Concrete Curb Removal</t>
  </si>
  <si>
    <t xml:space="preserve">CW 3240-R10 </t>
  </si>
  <si>
    <t>B135i</t>
  </si>
  <si>
    <t>Concrete Curb Installation</t>
  </si>
  <si>
    <t>B191</t>
  </si>
  <si>
    <t>Main Line Paving</t>
  </si>
  <si>
    <t xml:space="preserve">CW 3450-R6 </t>
  </si>
  <si>
    <t>1 - 50 mm Depth (Asphalt)</t>
  </si>
  <si>
    <t>B202</t>
  </si>
  <si>
    <t>50 - 100 mm Depth (Asphalt)</t>
  </si>
  <si>
    <t>Frames &amp; Covers</t>
  </si>
  <si>
    <t>E028</t>
  </si>
  <si>
    <t xml:space="preserve">AP-011 - Barrier Curb and Gutter Frame </t>
  </si>
  <si>
    <t>E029</t>
  </si>
  <si>
    <t xml:space="preserve">AP-012 - Barrier Curb and Gutter Cover </t>
  </si>
  <si>
    <t>Adjustment of Manholes/Catch Basins Frames</t>
  </si>
  <si>
    <t>CW 3210-R8</t>
  </si>
  <si>
    <t>Lifter Rings (AP-010)</t>
  </si>
  <si>
    <t>B.4</t>
  </si>
  <si>
    <t>B.5</t>
  </si>
  <si>
    <t>B.6</t>
  </si>
  <si>
    <t>B.7</t>
  </si>
  <si>
    <t>B.8</t>
  </si>
  <si>
    <t>B.9</t>
  </si>
  <si>
    <t>B.10</t>
  </si>
  <si>
    <t>B.11</t>
  </si>
  <si>
    <t>B.12</t>
  </si>
  <si>
    <t>B.13</t>
  </si>
  <si>
    <t>B.14</t>
  </si>
  <si>
    <t>B.15</t>
  </si>
  <si>
    <t>B.16</t>
  </si>
  <si>
    <t>B.17</t>
  </si>
  <si>
    <t>B.18</t>
  </si>
  <si>
    <t>B.19</t>
  </si>
  <si>
    <t>C.4</t>
  </si>
  <si>
    <t>C.5</t>
  </si>
  <si>
    <t>C.6</t>
  </si>
  <si>
    <t>C.7</t>
  </si>
  <si>
    <t>C.8</t>
  </si>
  <si>
    <t>D.1</t>
  </si>
  <si>
    <t>D.5</t>
  </si>
  <si>
    <t>D.6</t>
  </si>
  <si>
    <t>D.7</t>
  </si>
  <si>
    <t>B155rl</t>
  </si>
  <si>
    <t>SD-205,
SD-206A</t>
  </si>
  <si>
    <t>E.1</t>
  </si>
  <si>
    <t>E.2</t>
  </si>
  <si>
    <t>E.3</t>
  </si>
  <si>
    <t>E.4</t>
  </si>
  <si>
    <t>E.5</t>
  </si>
  <si>
    <t>Less than 3 m</t>
  </si>
  <si>
    <t>C056</t>
  </si>
  <si>
    <t>C059</t>
  </si>
  <si>
    <t>ROADWORKS - REMOVALS/RENEWALS</t>
  </si>
  <si>
    <t>L. sum</t>
  </si>
  <si>
    <t>G</t>
  </si>
  <si>
    <t>G.1</t>
  </si>
  <si>
    <t>F.1</t>
  </si>
  <si>
    <t>I001</t>
  </si>
  <si>
    <t>Mobilization/Demobilization</t>
  </si>
  <si>
    <t>CW 3110-R22</t>
  </si>
  <si>
    <t xml:space="preserve">CW 3410-R12 </t>
  </si>
  <si>
    <t>CW 3510-R10</t>
  </si>
  <si>
    <t>Supplying and Placing Sub-base Material</t>
  </si>
  <si>
    <t>A007A1</t>
  </si>
  <si>
    <t>50 mm Granular A Limestone</t>
  </si>
  <si>
    <t>A010A1</t>
  </si>
  <si>
    <t>Base Course Material - Granular A Limestone</t>
  </si>
  <si>
    <t>Geotextile Fabric</t>
  </si>
  <si>
    <t>CW 3130-R5</t>
  </si>
  <si>
    <t>A022A2</t>
  </si>
  <si>
    <t>Separation/Filtration Fabric</t>
  </si>
  <si>
    <t>CW 3310-R18</t>
  </si>
  <si>
    <t>A022A4</t>
  </si>
  <si>
    <t>A022A5</t>
  </si>
  <si>
    <t>Class A Geogrid</t>
  </si>
  <si>
    <t>CW 3135-R2</t>
  </si>
  <si>
    <t>A008A1</t>
  </si>
  <si>
    <t>100 mm Granular A Limestone</t>
  </si>
  <si>
    <r>
      <t>CW 3110-R22</t>
    </r>
    <r>
      <rPr>
        <sz val="11"/>
        <color theme="1"/>
        <rFont val="Calibri"/>
        <family val="2"/>
        <scheme val="minor"/>
      </rPr>
      <t/>
    </r>
  </si>
  <si>
    <t>A013</t>
  </si>
  <si>
    <t xml:space="preserve">Ditch Grading </t>
  </si>
  <si>
    <t>A014</t>
  </si>
  <si>
    <t>Boulevard Excavation</t>
  </si>
  <si>
    <t>A015</t>
  </si>
  <si>
    <t>Ditch Excavation</t>
  </si>
  <si>
    <t>A023</t>
  </si>
  <si>
    <t>Preparation of Existing Roadway</t>
  </si>
  <si>
    <t>CW 3150-R4</t>
  </si>
  <si>
    <t xml:space="preserve">ABINOJII MIKANAH AND ST. MARY'S ROAD INTERSECTION - MILL AND FILL </t>
  </si>
  <si>
    <t xml:space="preserve">ABINOJII MIKANAH AND DAKOTA STREET INTERSECTION - MILL AND FILL </t>
  </si>
  <si>
    <t>ABINOJII MIKANAH MILL AND FILL - DAKOTA STREET TO ST. MARY'S ROAD</t>
  </si>
  <si>
    <t>Type SP1</t>
  </si>
  <si>
    <t>Type SP2</t>
  </si>
  <si>
    <t>B107i</t>
  </si>
  <si>
    <t xml:space="preserve">Miscellaneous Concrete Slab Installation </t>
  </si>
  <si>
    <t>CW 3235-R9</t>
  </si>
  <si>
    <t>B108i</t>
  </si>
  <si>
    <t>B047-24</t>
  </si>
  <si>
    <t>Partial Slab Patches - Early Opening (24 hour)</t>
  </si>
  <si>
    <t>B057-24</t>
  </si>
  <si>
    <t>200 mm Type 3 Concrete Pavement (Type B)</t>
  </si>
  <si>
    <t>B059-24</t>
  </si>
  <si>
    <t>200 mm Type 3 Concrete Pavement (Type D)</t>
  </si>
  <si>
    <t>B109i</t>
  </si>
  <si>
    <t>B112i</t>
  </si>
  <si>
    <t>B116rl</t>
  </si>
  <si>
    <t>B123rl</t>
  </si>
  <si>
    <t>SD-228B</t>
  </si>
  <si>
    <t>B155rlA</t>
  </si>
  <si>
    <t>3 m to 30 m</t>
  </si>
  <si>
    <t xml:space="preserve">c) </t>
  </si>
  <si>
    <t>F015</t>
  </si>
  <si>
    <t>Adjustment of Curb and Gutter Frames</t>
  </si>
  <si>
    <t>E031</t>
  </si>
  <si>
    <t>AP-015 - Mountable Curb and Gutter Frame</t>
  </si>
  <si>
    <t>E031A</t>
  </si>
  <si>
    <t>AP-016 - Mountable Curb and Gutter Cover</t>
  </si>
  <si>
    <t>CW 3230-R8</t>
  </si>
  <si>
    <t>B071-72</t>
  </si>
  <si>
    <t>200 mm Type 4 Concrete Pavement (Reinforced)</t>
  </si>
  <si>
    <t>B086-72</t>
  </si>
  <si>
    <t>200 mm Type 4 Concrete Pavement (Type A)</t>
  </si>
  <si>
    <t>B087-72</t>
  </si>
  <si>
    <t>200 mm Type 4 Concrete Pavement (Type B)</t>
  </si>
  <si>
    <t>B089-72</t>
  </si>
  <si>
    <t>200 mm Type 4 Concrete Pavement (Type D)</t>
  </si>
  <si>
    <t>SD-201</t>
  </si>
  <si>
    <t>B056-24</t>
  </si>
  <si>
    <t>200 mm Type 3 Concrete Pavement (Type A)</t>
  </si>
  <si>
    <t>G005</t>
  </si>
  <si>
    <t>B127rA</t>
  </si>
  <si>
    <t>Barrier Integral</t>
  </si>
  <si>
    <t>B153B</t>
  </si>
  <si>
    <t>SD-223A</t>
  </si>
  <si>
    <t>B111i</t>
  </si>
  <si>
    <t>B128r</t>
  </si>
  <si>
    <t>B167rlA</t>
  </si>
  <si>
    <t>B139iA</t>
  </si>
  <si>
    <t>100 - 150 mm Depth (Asphalt)</t>
  </si>
  <si>
    <t>C058C</t>
  </si>
  <si>
    <t>C058D</t>
  </si>
  <si>
    <t>C060C</t>
  </si>
  <si>
    <t>C060D</t>
  </si>
  <si>
    <t>C063</t>
  </si>
  <si>
    <t>Construction of Asphaltic Concrete Base Course (Type III)</t>
  </si>
  <si>
    <t>Rubblized Pavement</t>
  </si>
  <si>
    <t>Hydro Seed</t>
  </si>
  <si>
    <t>CW 3615-R4</t>
  </si>
  <si>
    <t>H013</t>
  </si>
  <si>
    <t>Grouted Stone Riprap</t>
  </si>
  <si>
    <t>Removing Existing Aluminum Balanced Barrier</t>
  </si>
  <si>
    <t>Steel Beam Guardrail</t>
  </si>
  <si>
    <t>Excavation - Haul Off Site</t>
  </si>
  <si>
    <t>E068</t>
  </si>
  <si>
    <t>Plugging and Abandoning of Existing Pipe Culverts</t>
  </si>
  <si>
    <t>CW 3610-R5</t>
  </si>
  <si>
    <t>E069</t>
  </si>
  <si>
    <t>Removal of Existing Culverts, Class 3 Backfill</t>
  </si>
  <si>
    <t>Removal of Existing Culverts, Class 4 Backfill</t>
  </si>
  <si>
    <t>Removal of Existing Catch Basins, Class 3 Backfill</t>
  </si>
  <si>
    <t>Removal of Existing Catch Pit, Class 3 Backfill</t>
  </si>
  <si>
    <t>Drainage Connection Pipe (150mm)</t>
  </si>
  <si>
    <t>E034</t>
  </si>
  <si>
    <t>Connecting to Existing Catch Basin</t>
  </si>
  <si>
    <t>E035</t>
  </si>
  <si>
    <t>150 mm Drainage Connection Pipe</t>
  </si>
  <si>
    <t>Type 1 Concrete 100 mm Sidewalk</t>
  </si>
  <si>
    <t>Type 1 Concrete Modified Barrier (150 mm reveal ht, Dowelled)</t>
  </si>
  <si>
    <t>Modified Barrier Integral</t>
  </si>
  <si>
    <t>Type 1 Concrete Barrier (125 mm reveal ht, Dowelled)</t>
  </si>
  <si>
    <t>A030</t>
  </si>
  <si>
    <t>Fill Material</t>
  </si>
  <si>
    <t>CW 3170-R3</t>
  </si>
  <si>
    <t>A031</t>
  </si>
  <si>
    <t>Placing Suitable Site Material</t>
  </si>
  <si>
    <t>Type 1 Concrete Monolithic Median Slab</t>
  </si>
  <si>
    <t>Type 1 Concrete Bullnose</t>
  </si>
  <si>
    <t>Type 1 Concrete Monolithic Curb and Sidewalk</t>
  </si>
  <si>
    <t>Type 1 Concrete Barrier (150 mm reveal ht, Dowelled)</t>
  </si>
  <si>
    <t>Type 1 Concrete Median Slab</t>
  </si>
  <si>
    <t>Greater than 30 m</t>
  </si>
  <si>
    <t>Type 1 Concrete Mountable</t>
  </si>
  <si>
    <t>D.8</t>
  </si>
  <si>
    <t>D.9</t>
  </si>
  <si>
    <t>D.10</t>
  </si>
  <si>
    <t>D.11</t>
  </si>
  <si>
    <t>D.12</t>
  </si>
  <si>
    <t>D.13</t>
  </si>
  <si>
    <t>D.14</t>
  </si>
  <si>
    <t>MOBILIZATION /DEMOBILIZATION</t>
  </si>
  <si>
    <t>Type 1 Concrete Splash Strip (150 mm reveal ht, Monolithic Barrier Curb,  750 mm width, Slip Form Paving)</t>
  </si>
  <si>
    <t>B155rlA1</t>
  </si>
  <si>
    <t>B155rlA2</t>
  </si>
  <si>
    <t>B155rlA3</t>
  </si>
  <si>
    <t>B155rl2</t>
  </si>
  <si>
    <t>E11</t>
  </si>
  <si>
    <t>FLEAT End Treatment</t>
  </si>
  <si>
    <t>Ditch Inlet Grate</t>
  </si>
  <si>
    <t>E2</t>
  </si>
  <si>
    <t>weekly</t>
  </si>
  <si>
    <t xml:space="preserve">CW 3110-R22, </t>
  </si>
  <si>
    <t>Temporary Varible Message Signs</t>
  </si>
  <si>
    <t>TRANSIT STOP IMPROVEMENT - BUS BAY AT AVALON ROAD AND ST. MARY'S ROAD</t>
  </si>
  <si>
    <t>100 mm Type 1 Concrete Sidewalk</t>
  </si>
  <si>
    <t>125 mm Type 1 Reinforced Concrete Sidewalk for Non-Heated Shelter</t>
  </si>
  <si>
    <t>Construction of Barrier Curb for Asphalt Pavement, (125 mm ht, Type 1)</t>
  </si>
  <si>
    <t>Construction of Barrier Curb with Integral Splash Strip for Asphalt Pavement (125 mm ht, Monolithic Barrier Curb,  750 mm width, Type 1, Slip Form Paving)</t>
  </si>
  <si>
    <t>WESTBOUND ABINOJII MIKANAH PAVEMENT RENEWAL - RIVER ROAD TO ST. MARY'S ROAD</t>
  </si>
  <si>
    <t>Excavation - Suiteable Site Material</t>
  </si>
  <si>
    <t>Rubblize Concrete Pavement</t>
  </si>
  <si>
    <t>A.34</t>
  </si>
  <si>
    <t>A.39</t>
  </si>
  <si>
    <t>CW 3410-R12, E17, E18</t>
  </si>
  <si>
    <t>SD-200A, E19</t>
  </si>
  <si>
    <t>SD-200B, E19</t>
  </si>
  <si>
    <t>E10</t>
  </si>
  <si>
    <t>E15, E16</t>
  </si>
  <si>
    <t xml:space="preserve">CW 3325-R5, E22  </t>
  </si>
  <si>
    <t>E21</t>
  </si>
  <si>
    <t>B004</t>
  </si>
  <si>
    <t>Slab Replacement</t>
  </si>
  <si>
    <t>B011</t>
  </si>
  <si>
    <t>200 mm Type 1 Concrete Pavement (Reinforced)</t>
  </si>
  <si>
    <t>B188</t>
  </si>
  <si>
    <t>Supply and Installation of Dowel Assemblies 19.1</t>
  </si>
  <si>
    <t>A.40</t>
  </si>
  <si>
    <t>A.41</t>
  </si>
  <si>
    <t>A.42</t>
  </si>
  <si>
    <t>A.43</t>
  </si>
  <si>
    <t>FORM B(R1): PRICES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</si>
</sst>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164" formatCode="&quot;$&quot;#,##0.00_);\(&quot;$&quot;#,##0.00\)"/>
    <numFmt numFmtId="165" formatCode="0;0;&quot;&quot;;@"/>
    <numFmt numFmtId="166" formatCode="0;0;[Red]&quot;###&quot;;@"/>
    <numFmt numFmtId="167" formatCode="&quot;$&quot;#,##0.00"/>
    <numFmt numFmtId="168" formatCode="&quot;Subtotal: &quot;#\ ###\ ##0.00;;&quot;Subtotal: Nil&quot;;@"/>
    <numFmt numFmtId="169" formatCode="#\ ###\ ##0.00;;0;@"/>
    <numFmt numFmtId="170" formatCode="&quot;&quot;;&quot;&quot;;&quot;&quot;;&quot;&quot;"/>
    <numFmt numFmtId="171" formatCode="#\ ###\ ##0.00;;0;[Red]@"/>
    <numFmt numFmtId="172" formatCode="0;\-0;0;@"/>
    <numFmt numFmtId="173" formatCode="#\ ###\ ##0.00;;&quot;(in figures)                                 &quot;;@"/>
    <numFmt numFmtId="174" formatCode="#\ ###\ ##0.00;;;@"/>
    <numFmt numFmtId="175" formatCode="#\ ###\ ##0.?;[Red]0;[Red]0;[Red]@"/>
    <numFmt numFmtId="176" formatCode="#\ ###\ ##0.00;;;"/>
    <numFmt numFmtId="177" formatCode="[Red]&quot;Z&quot;;[Red]&quot;Z&quot;;[Red]&quot;Z&quot;;@"/>
    <numFmt numFmtId="178" formatCode="#,##0.0"/>
  </numFmts>
  <fonts count="54" x14ac:knownFonts="1">
    <font>
      <sz val="12"/>
      <name val="Arial"/>
    </font>
    <font>
      <sz val="11"/>
      <color theme="1"/>
      <name val="Calibri"/>
      <family val="2"/>
      <scheme val="minor"/>
    </font>
    <font>
      <sz val="6"/>
      <color indexed="8"/>
      <name val="Arial"/>
      <family val="2"/>
    </font>
    <font>
      <b/>
      <sz val="12"/>
      <color indexed="8"/>
      <name val="Arial"/>
      <family val="2"/>
    </font>
    <font>
      <b/>
      <u/>
      <sz val="12"/>
      <color indexed="8"/>
      <name val="Arial"/>
      <family val="2"/>
    </font>
    <font>
      <b/>
      <sz val="12"/>
      <name val="Arial"/>
      <family val="2"/>
    </font>
    <font>
      <b/>
      <sz val="6"/>
      <color indexed="8"/>
      <name val="Arial"/>
      <family val="2"/>
    </font>
    <font>
      <b/>
      <sz val="12"/>
      <color indexed="8"/>
      <name val="Arial"/>
      <family val="2"/>
    </font>
    <font>
      <b/>
      <i/>
      <u/>
      <sz val="12"/>
      <color indexed="8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2"/>
      <color indexed="8"/>
      <name val="Arial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MS Sans Serif"/>
      <family val="2"/>
    </font>
    <font>
      <b/>
      <u/>
      <sz val="12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9"/>
      </patternFill>
    </fill>
    <fill>
      <patternFill patternType="solid">
        <fgColor theme="0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64"/>
      </bottom>
      <diagonal/>
    </border>
    <border>
      <left/>
      <right/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double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8"/>
      </top>
      <bottom style="thin">
        <color indexed="64"/>
      </bottom>
      <diagonal/>
    </border>
    <border>
      <left/>
      <right style="thin">
        <color indexed="8"/>
      </right>
      <top style="double">
        <color indexed="8"/>
      </top>
      <bottom style="thin">
        <color indexed="64"/>
      </bottom>
      <diagonal/>
    </border>
    <border>
      <left/>
      <right/>
      <top style="double">
        <color indexed="8"/>
      </top>
      <bottom/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09">
    <xf numFmtId="0" fontId="0" fillId="2" borderId="0"/>
    <xf numFmtId="0" fontId="38" fillId="3" borderId="0" applyNumberFormat="0" applyBorder="0" applyAlignment="0" applyProtection="0"/>
    <xf numFmtId="0" fontId="38" fillId="4" borderId="0" applyNumberFormat="0" applyBorder="0" applyAlignment="0" applyProtection="0"/>
    <xf numFmtId="0" fontId="38" fillId="5" borderId="0" applyNumberFormat="0" applyBorder="0" applyAlignment="0" applyProtection="0"/>
    <xf numFmtId="0" fontId="38" fillId="6" borderId="0" applyNumberFormat="0" applyBorder="0" applyAlignment="0" applyProtection="0"/>
    <xf numFmtId="0" fontId="38" fillId="7" borderId="0" applyNumberFormat="0" applyBorder="0" applyAlignment="0" applyProtection="0"/>
    <xf numFmtId="0" fontId="38" fillId="8" borderId="0" applyNumberFormat="0" applyBorder="0" applyAlignment="0" applyProtection="0"/>
    <xf numFmtId="0" fontId="38" fillId="9" borderId="0" applyNumberFormat="0" applyBorder="0" applyAlignment="0" applyProtection="0"/>
    <xf numFmtId="0" fontId="38" fillId="10" borderId="0" applyNumberFormat="0" applyBorder="0" applyAlignment="0" applyProtection="0"/>
    <xf numFmtId="0" fontId="38" fillId="11" borderId="0" applyNumberFormat="0" applyBorder="0" applyAlignment="0" applyProtection="0"/>
    <xf numFmtId="0" fontId="38" fillId="6" borderId="0" applyNumberFormat="0" applyBorder="0" applyAlignment="0" applyProtection="0"/>
    <xf numFmtId="0" fontId="38" fillId="9" borderId="0" applyNumberFormat="0" applyBorder="0" applyAlignment="0" applyProtection="0"/>
    <xf numFmtId="0" fontId="38" fillId="12" borderId="0" applyNumberFormat="0" applyBorder="0" applyAlignment="0" applyProtection="0"/>
    <xf numFmtId="0" fontId="37" fillId="13" borderId="0" applyNumberFormat="0" applyBorder="0" applyAlignment="0" applyProtection="0"/>
    <xf numFmtId="0" fontId="37" fillId="10" borderId="0" applyNumberFormat="0" applyBorder="0" applyAlignment="0" applyProtection="0"/>
    <xf numFmtId="0" fontId="37" fillId="11" borderId="0" applyNumberFormat="0" applyBorder="0" applyAlignment="0" applyProtection="0"/>
    <xf numFmtId="0" fontId="37" fillId="14" borderId="0" applyNumberFormat="0" applyBorder="0" applyAlignment="0" applyProtection="0"/>
    <xf numFmtId="0" fontId="37" fillId="15" borderId="0" applyNumberFormat="0" applyBorder="0" applyAlignment="0" applyProtection="0"/>
    <xf numFmtId="0" fontId="37" fillId="16" borderId="0" applyNumberFormat="0" applyBorder="0" applyAlignment="0" applyProtection="0"/>
    <xf numFmtId="0" fontId="37" fillId="17" borderId="0" applyNumberFormat="0" applyBorder="0" applyAlignment="0" applyProtection="0"/>
    <xf numFmtId="0" fontId="37" fillId="18" borderId="0" applyNumberFormat="0" applyBorder="0" applyAlignment="0" applyProtection="0"/>
    <xf numFmtId="0" fontId="37" fillId="19" borderId="0" applyNumberFormat="0" applyBorder="0" applyAlignment="0" applyProtection="0"/>
    <xf numFmtId="0" fontId="37" fillId="14" borderId="0" applyNumberFormat="0" applyBorder="0" applyAlignment="0" applyProtection="0"/>
    <xf numFmtId="0" fontId="37" fillId="15" borderId="0" applyNumberFormat="0" applyBorder="0" applyAlignment="0" applyProtection="0"/>
    <xf numFmtId="0" fontId="37" fillId="20" borderId="0" applyNumberFormat="0" applyBorder="0" applyAlignment="0" applyProtection="0"/>
    <xf numFmtId="0" fontId="27" fillId="4" borderId="0" applyNumberFormat="0" applyBorder="0" applyAlignment="0" applyProtection="0"/>
    <xf numFmtId="0" fontId="11" fillId="0" borderId="0" applyFill="0">
      <alignment horizontal="right" vertical="top"/>
    </xf>
    <xf numFmtId="0" fontId="40" fillId="0" borderId="0" applyFill="0">
      <alignment horizontal="right" vertical="top"/>
    </xf>
    <xf numFmtId="0" fontId="12" fillId="0" borderId="1" applyFill="0">
      <alignment horizontal="right" vertical="top"/>
    </xf>
    <xf numFmtId="0" fontId="41" fillId="0" borderId="1" applyFill="0">
      <alignment horizontal="right" vertical="top"/>
    </xf>
    <xf numFmtId="0" fontId="41" fillId="0" borderId="1" applyFill="0">
      <alignment horizontal="right" vertical="top"/>
    </xf>
    <xf numFmtId="170" fontId="12" fillId="0" borderId="2" applyFill="0">
      <alignment horizontal="right" vertical="top"/>
    </xf>
    <xf numFmtId="170" fontId="41" fillId="0" borderId="2" applyFill="0">
      <alignment horizontal="right" vertical="top"/>
    </xf>
    <xf numFmtId="0" fontId="12" fillId="0" borderId="1" applyFill="0">
      <alignment horizontal="center" vertical="top" wrapText="1"/>
    </xf>
    <xf numFmtId="0" fontId="41" fillId="0" borderId="1" applyFill="0">
      <alignment horizontal="center" vertical="top" wrapText="1"/>
    </xf>
    <xf numFmtId="0" fontId="41" fillId="0" borderId="1" applyFill="0">
      <alignment horizontal="center" vertical="top" wrapText="1"/>
    </xf>
    <xf numFmtId="0" fontId="13" fillId="0" borderId="3" applyFill="0">
      <alignment horizontal="center" vertical="center" wrapText="1"/>
    </xf>
    <xf numFmtId="0" fontId="42" fillId="0" borderId="3" applyFill="0">
      <alignment horizontal="center" vertical="center" wrapText="1"/>
    </xf>
    <xf numFmtId="0" fontId="12" fillId="0" borderId="1" applyFill="0">
      <alignment horizontal="left" vertical="top" wrapText="1"/>
    </xf>
    <xf numFmtId="0" fontId="41" fillId="0" borderId="1" applyFill="0">
      <alignment horizontal="left" vertical="top" wrapText="1"/>
    </xf>
    <xf numFmtId="0" fontId="41" fillId="0" borderId="1" applyFill="0">
      <alignment horizontal="left" vertical="top" wrapText="1"/>
    </xf>
    <xf numFmtId="0" fontId="14" fillId="0" borderId="1" applyFill="0">
      <alignment horizontal="left" vertical="top" wrapText="1"/>
    </xf>
    <xf numFmtId="0" fontId="43" fillId="0" borderId="1" applyFill="0">
      <alignment horizontal="left" vertical="top" wrapText="1"/>
    </xf>
    <xf numFmtId="0" fontId="43" fillId="0" borderId="1" applyFill="0">
      <alignment horizontal="left" vertical="top" wrapText="1"/>
    </xf>
    <xf numFmtId="165" fontId="15" fillId="0" borderId="4" applyFill="0">
      <alignment horizontal="centerContinuous" wrapText="1"/>
    </xf>
    <xf numFmtId="165" fontId="44" fillId="0" borderId="4" applyFill="0">
      <alignment horizontal="centerContinuous" wrapText="1"/>
    </xf>
    <xf numFmtId="165" fontId="12" fillId="0" borderId="1" applyFill="0">
      <alignment horizontal="center" vertical="top" wrapText="1"/>
    </xf>
    <xf numFmtId="165" fontId="41" fillId="0" borderId="1" applyFill="0">
      <alignment horizontal="center" vertical="top" wrapText="1"/>
    </xf>
    <xf numFmtId="165" fontId="41" fillId="0" borderId="1" applyFill="0">
      <alignment horizontal="center" vertical="top" wrapText="1"/>
    </xf>
    <xf numFmtId="0" fontId="12" fillId="0" borderId="1" applyFill="0">
      <alignment horizontal="center" wrapText="1"/>
    </xf>
    <xf numFmtId="0" fontId="41" fillId="0" borderId="1" applyFill="0">
      <alignment horizontal="center" wrapText="1"/>
    </xf>
    <xf numFmtId="0" fontId="41" fillId="0" borderId="1" applyFill="0">
      <alignment horizontal="center" wrapText="1"/>
    </xf>
    <xf numFmtId="175" fontId="12" fillId="0" borderId="1" applyFill="0"/>
    <xf numFmtId="175" fontId="41" fillId="0" borderId="1" applyFill="0"/>
    <xf numFmtId="175" fontId="41" fillId="0" borderId="1" applyFill="0"/>
    <xf numFmtId="171" fontId="12" fillId="0" borderId="1" applyFill="0">
      <alignment horizontal="right"/>
      <protection locked="0"/>
    </xf>
    <xf numFmtId="171" fontId="41" fillId="0" borderId="1" applyFill="0">
      <alignment horizontal="right"/>
      <protection locked="0"/>
    </xf>
    <xf numFmtId="171" fontId="41" fillId="0" borderId="1" applyFill="0">
      <alignment horizontal="right"/>
      <protection locked="0"/>
    </xf>
    <xf numFmtId="169" fontId="12" fillId="0" borderId="1" applyFill="0">
      <alignment horizontal="right"/>
      <protection locked="0"/>
    </xf>
    <xf numFmtId="169" fontId="41" fillId="0" borderId="1" applyFill="0">
      <alignment horizontal="right"/>
      <protection locked="0"/>
    </xf>
    <xf numFmtId="169" fontId="41" fillId="0" borderId="1" applyFill="0">
      <alignment horizontal="right"/>
      <protection locked="0"/>
    </xf>
    <xf numFmtId="169" fontId="12" fillId="0" borderId="1" applyFill="0"/>
    <xf numFmtId="169" fontId="41" fillId="0" borderId="1" applyFill="0"/>
    <xf numFmtId="169" fontId="41" fillId="0" borderId="1" applyFill="0"/>
    <xf numFmtId="169" fontId="12" fillId="0" borderId="3" applyFill="0">
      <alignment horizontal="right"/>
    </xf>
    <xf numFmtId="169" fontId="41" fillId="0" borderId="3" applyFill="0">
      <alignment horizontal="right"/>
    </xf>
    <xf numFmtId="0" fontId="31" fillId="21" borderId="5" applyNumberFormat="0" applyAlignment="0" applyProtection="0"/>
    <xf numFmtId="0" fontId="33" fillId="22" borderId="6" applyNumberFormat="0" applyAlignment="0" applyProtection="0"/>
    <xf numFmtId="0" fontId="16" fillId="0" borderId="1" applyFill="0">
      <alignment horizontal="left" vertical="top"/>
    </xf>
    <xf numFmtId="0" fontId="45" fillId="0" borderId="1" applyFill="0">
      <alignment horizontal="left" vertical="top"/>
    </xf>
    <xf numFmtId="0" fontId="45" fillId="0" borderId="1" applyFill="0">
      <alignment horizontal="left" vertical="top"/>
    </xf>
    <xf numFmtId="0" fontId="35" fillId="0" borderId="0" applyNumberFormat="0" applyFill="0" applyBorder="0" applyAlignment="0" applyProtection="0"/>
    <xf numFmtId="0" fontId="26" fillId="5" borderId="0" applyNumberFormat="0" applyBorder="0" applyAlignment="0" applyProtection="0"/>
    <xf numFmtId="0" fontId="23" fillId="0" borderId="7" applyNumberFormat="0" applyFill="0" applyAlignment="0" applyProtection="0"/>
    <xf numFmtId="0" fontId="24" fillId="0" borderId="8" applyNumberFormat="0" applyFill="0" applyAlignment="0" applyProtection="0"/>
    <xf numFmtId="0" fontId="25" fillId="0" borderId="9" applyNumberFormat="0" applyFill="0" applyAlignment="0" applyProtection="0"/>
    <xf numFmtId="0" fontId="25" fillId="0" borderId="0" applyNumberFormat="0" applyFill="0" applyBorder="0" applyAlignment="0" applyProtection="0"/>
    <xf numFmtId="0" fontId="29" fillId="8" borderId="5" applyNumberFormat="0" applyAlignment="0" applyProtection="0"/>
    <xf numFmtId="0" fontId="32" fillId="0" borderId="10" applyNumberFormat="0" applyFill="0" applyAlignment="0" applyProtection="0"/>
    <xf numFmtId="0" fontId="28" fillId="23" borderId="0" applyNumberFormat="0" applyBorder="0" applyAlignment="0" applyProtection="0"/>
    <xf numFmtId="0" fontId="10" fillId="0" borderId="0"/>
    <xf numFmtId="0" fontId="9" fillId="2" borderId="0"/>
    <xf numFmtId="0" fontId="10" fillId="0" borderId="0"/>
    <xf numFmtId="0" fontId="51" fillId="0" borderId="0"/>
    <xf numFmtId="0" fontId="9" fillId="24" borderId="11" applyNumberFormat="0" applyFont="0" applyAlignment="0" applyProtection="0"/>
    <xf numFmtId="177" fontId="13" fillId="0" borderId="3" applyNumberFormat="0" applyFont="0" applyFill="0" applyBorder="0" applyAlignment="0" applyProtection="0">
      <alignment horizontal="center" vertical="top" wrapText="1"/>
    </xf>
    <xf numFmtId="177" fontId="42" fillId="0" borderId="3" applyNumberFormat="0" applyFont="0" applyFill="0" applyBorder="0" applyAlignment="0" applyProtection="0">
      <alignment horizontal="center" vertical="top" wrapText="1"/>
    </xf>
    <xf numFmtId="0" fontId="30" fillId="21" borderId="12" applyNumberFormat="0" applyAlignment="0" applyProtection="0"/>
    <xf numFmtId="0" fontId="17" fillId="0" borderId="0">
      <alignment horizontal="right"/>
    </xf>
    <xf numFmtId="0" fontId="46" fillId="0" borderId="0">
      <alignment horizontal="right"/>
    </xf>
    <xf numFmtId="0" fontId="22" fillId="0" borderId="0" applyNumberFormat="0" applyFill="0" applyBorder="0" applyAlignment="0" applyProtection="0"/>
    <xf numFmtId="0" fontId="12" fillId="0" borderId="0" applyFill="0">
      <alignment horizontal="left"/>
    </xf>
    <xf numFmtId="0" fontId="41" fillId="0" borderId="0" applyFill="0">
      <alignment horizontal="left"/>
    </xf>
    <xf numFmtId="0" fontId="18" fillId="0" borderId="0" applyFill="0">
      <alignment horizontal="centerContinuous" vertical="center"/>
    </xf>
    <xf numFmtId="0" fontId="47" fillId="0" borderId="0" applyFill="0">
      <alignment horizontal="centerContinuous" vertical="center"/>
    </xf>
    <xf numFmtId="174" fontId="19" fillId="0" borderId="0" applyFill="0">
      <alignment horizontal="centerContinuous" vertical="center"/>
    </xf>
    <xf numFmtId="174" fontId="48" fillId="0" borderId="0" applyFill="0">
      <alignment horizontal="centerContinuous" vertical="center"/>
    </xf>
    <xf numFmtId="176" fontId="19" fillId="0" borderId="0" applyFill="0">
      <alignment horizontal="centerContinuous" vertical="center"/>
    </xf>
    <xf numFmtId="176" fontId="48" fillId="0" borderId="0" applyFill="0">
      <alignment horizontal="centerContinuous" vertical="center"/>
    </xf>
    <xf numFmtId="0" fontId="12" fillId="0" borderId="3">
      <alignment horizontal="centerContinuous" wrapText="1"/>
    </xf>
    <xf numFmtId="0" fontId="41" fillId="0" borderId="3">
      <alignment horizontal="centerContinuous" wrapText="1"/>
    </xf>
    <xf numFmtId="172" fontId="20" fillId="0" borderId="0" applyFill="0">
      <alignment horizontal="left"/>
    </xf>
    <xf numFmtId="172" fontId="49" fillId="0" borderId="0" applyFill="0">
      <alignment horizontal="left"/>
    </xf>
    <xf numFmtId="173" fontId="21" fillId="0" borderId="0" applyFill="0">
      <alignment horizontal="right"/>
    </xf>
    <xf numFmtId="173" fontId="50" fillId="0" borderId="0" applyFill="0">
      <alignment horizontal="right"/>
    </xf>
    <xf numFmtId="0" fontId="12" fillId="0" borderId="13" applyFill="0"/>
    <xf numFmtId="0" fontId="41" fillId="0" borderId="13" applyFill="0"/>
    <xf numFmtId="0" fontId="36" fillId="0" borderId="14" applyNumberFormat="0" applyFill="0" applyAlignment="0" applyProtection="0"/>
    <xf numFmtId="0" fontId="34" fillId="0" borderId="0" applyNumberFormat="0" applyFill="0" applyBorder="0" applyAlignment="0" applyProtection="0"/>
  </cellStyleXfs>
  <cellXfs count="170">
    <xf numFmtId="0" fontId="0" fillId="2" borderId="0" xfId="0"/>
    <xf numFmtId="0" fontId="0" fillId="2" borderId="15" xfId="0" applyBorder="1"/>
    <xf numFmtId="0" fontId="0" fillId="2" borderId="0" xfId="0" applyAlignment="1">
      <alignment horizontal="centerContinuous" vertical="center"/>
    </xf>
    <xf numFmtId="0" fontId="0" fillId="2" borderId="16" xfId="0" applyBorder="1" applyAlignment="1">
      <alignment horizontal="center"/>
    </xf>
    <xf numFmtId="0" fontId="0" fillId="2" borderId="17" xfId="0" applyBorder="1" applyAlignment="1">
      <alignment horizontal="center"/>
    </xf>
    <xf numFmtId="0" fontId="0" fillId="2" borderId="18" xfId="0" applyBorder="1" applyAlignment="1">
      <alignment horizontal="center"/>
    </xf>
    <xf numFmtId="0" fontId="0" fillId="2" borderId="21" xfId="0" applyBorder="1" applyAlignment="1">
      <alignment vertical="top"/>
    </xf>
    <xf numFmtId="0" fontId="0" fillId="2" borderId="0" xfId="0" applyAlignment="1">
      <alignment vertical="top"/>
    </xf>
    <xf numFmtId="1" fontId="0" fillId="2" borderId="0" xfId="0" applyNumberFormat="1" applyAlignment="1">
      <alignment horizontal="centerContinuous" vertical="top"/>
    </xf>
    <xf numFmtId="0" fontId="0" fillId="2" borderId="16" xfId="0" applyBorder="1" applyAlignment="1">
      <alignment horizontal="center" vertical="top"/>
    </xf>
    <xf numFmtId="0" fontId="5" fillId="2" borderId="15" xfId="0" applyFont="1" applyBorder="1"/>
    <xf numFmtId="164" fontId="0" fillId="2" borderId="0" xfId="0" applyNumberFormat="1" applyAlignment="1">
      <alignment horizontal="right"/>
    </xf>
    <xf numFmtId="164" fontId="0" fillId="2" borderId="18" xfId="0" applyNumberFormat="1" applyBorder="1" applyAlignment="1">
      <alignment horizontal="right"/>
    </xf>
    <xf numFmtId="164" fontId="0" fillId="2" borderId="20" xfId="0" applyNumberFormat="1" applyBorder="1" applyAlignment="1">
      <alignment horizontal="right"/>
    </xf>
    <xf numFmtId="164" fontId="0" fillId="2" borderId="22" xfId="0" applyNumberFormat="1" applyBorder="1" applyAlignment="1">
      <alignment horizontal="right"/>
    </xf>
    <xf numFmtId="0" fontId="0" fillId="2" borderId="0" xfId="0" applyAlignment="1">
      <alignment horizontal="right"/>
    </xf>
    <xf numFmtId="164" fontId="0" fillId="2" borderId="23" xfId="0" applyNumberFormat="1" applyBorder="1" applyAlignment="1">
      <alignment horizontal="right"/>
    </xf>
    <xf numFmtId="0" fontId="0" fillId="2" borderId="0" xfId="0" applyAlignment="1">
      <alignment horizontal="center"/>
    </xf>
    <xf numFmtId="0" fontId="0" fillId="2" borderId="15" xfId="0" applyBorder="1" applyAlignment="1">
      <alignment horizontal="center"/>
    </xf>
    <xf numFmtId="164" fontId="0" fillId="2" borderId="13" xfId="0" applyNumberFormat="1" applyBorder="1" applyAlignment="1">
      <alignment horizontal="right"/>
    </xf>
    <xf numFmtId="164" fontId="0" fillId="2" borderId="25" xfId="0" applyNumberFormat="1" applyBorder="1" applyAlignment="1">
      <alignment horizontal="right"/>
    </xf>
    <xf numFmtId="164" fontId="2" fillId="2" borderId="0" xfId="0" applyNumberFormat="1" applyFont="1" applyAlignment="1">
      <alignment horizontal="centerContinuous" vertical="center"/>
    </xf>
    <xf numFmtId="1" fontId="5" fillId="2" borderId="0" xfId="0" applyNumberFormat="1" applyFont="1" applyAlignment="1">
      <alignment horizontal="centerContinuous" vertical="top"/>
    </xf>
    <xf numFmtId="0" fontId="5" fillId="2" borderId="0" xfId="0" applyFont="1" applyAlignment="1">
      <alignment horizontal="centerContinuous" vertical="center"/>
    </xf>
    <xf numFmtId="164" fontId="6" fillId="2" borderId="0" xfId="0" applyNumberFormat="1" applyFont="1" applyAlignment="1">
      <alignment horizontal="centerContinuous" vertical="center"/>
    </xf>
    <xf numFmtId="2" fontId="0" fillId="2" borderId="0" xfId="0" applyNumberFormat="1" applyAlignment="1">
      <alignment horizontal="centerContinuous"/>
    </xf>
    <xf numFmtId="164" fontId="0" fillId="2" borderId="0" xfId="0" applyNumberFormat="1" applyAlignment="1">
      <alignment horizontal="centerContinuous" vertical="center"/>
    </xf>
    <xf numFmtId="0" fontId="3" fillId="2" borderId="22" xfId="0" applyFont="1" applyBorder="1" applyAlignment="1">
      <alignment horizontal="center" vertical="center"/>
    </xf>
    <xf numFmtId="0" fontId="3" fillId="2" borderId="19" xfId="0" applyFont="1" applyBorder="1" applyAlignment="1">
      <alignment horizontal="center" vertical="center"/>
    </xf>
    <xf numFmtId="164" fontId="0" fillId="2" borderId="20" xfId="0" applyNumberFormat="1" applyBorder="1" applyAlignment="1">
      <alignment horizontal="right" vertical="center"/>
    </xf>
    <xf numFmtId="164" fontId="0" fillId="2" borderId="19" xfId="0" applyNumberFormat="1" applyBorder="1" applyAlignment="1">
      <alignment horizontal="right" vertical="center"/>
    </xf>
    <xf numFmtId="0" fontId="0" fillId="2" borderId="0" xfId="0" applyAlignment="1">
      <alignment vertical="center"/>
    </xf>
    <xf numFmtId="164" fontId="0" fillId="2" borderId="22" xfId="0" applyNumberFormat="1" applyBorder="1" applyAlignment="1">
      <alignment horizontal="right" vertical="center"/>
    </xf>
    <xf numFmtId="0" fontId="0" fillId="2" borderId="24" xfId="0" applyBorder="1" applyAlignment="1">
      <alignment vertical="top"/>
    </xf>
    <xf numFmtId="0" fontId="0" fillId="2" borderId="26" xfId="0" applyBorder="1"/>
    <xf numFmtId="0" fontId="0" fillId="2" borderId="24" xfId="0" applyBorder="1" applyAlignment="1">
      <alignment horizontal="center"/>
    </xf>
    <xf numFmtId="0" fontId="0" fillId="2" borderId="27" xfId="0" applyBorder="1"/>
    <xf numFmtId="0" fontId="0" fillId="2" borderId="27" xfId="0" applyBorder="1" applyAlignment="1">
      <alignment horizontal="center"/>
    </xf>
    <xf numFmtId="164" fontId="0" fillId="2" borderId="27" xfId="0" applyNumberFormat="1" applyBorder="1" applyAlignment="1">
      <alignment horizontal="right"/>
    </xf>
    <xf numFmtId="0" fontId="0" fillId="2" borderId="27" xfId="0" applyBorder="1" applyAlignment="1">
      <alignment horizontal="right"/>
    </xf>
    <xf numFmtId="0" fontId="0" fillId="2" borderId="29" xfId="0" applyBorder="1" applyAlignment="1">
      <alignment vertical="top"/>
    </xf>
    <xf numFmtId="0" fontId="0" fillId="2" borderId="13" xfId="0" applyBorder="1"/>
    <xf numFmtId="0" fontId="0" fillId="2" borderId="13" xfId="0" applyBorder="1" applyAlignment="1">
      <alignment horizontal="center"/>
    </xf>
    <xf numFmtId="164" fontId="0" fillId="2" borderId="16" xfId="0" applyNumberFormat="1" applyBorder="1" applyAlignment="1">
      <alignment horizontal="center"/>
    </xf>
    <xf numFmtId="0" fontId="0" fillId="2" borderId="20" xfId="0" applyBorder="1" applyAlignment="1">
      <alignment horizontal="right"/>
    </xf>
    <xf numFmtId="164" fontId="0" fillId="2" borderId="30" xfId="0" applyNumberFormat="1" applyBorder="1" applyAlignment="1">
      <alignment horizontal="right"/>
    </xf>
    <xf numFmtId="164" fontId="0" fillId="2" borderId="31" xfId="0" applyNumberFormat="1" applyBorder="1" applyAlignment="1">
      <alignment horizontal="right" vertical="center"/>
    </xf>
    <xf numFmtId="164" fontId="0" fillId="2" borderId="28" xfId="0" applyNumberFormat="1" applyBorder="1" applyAlignment="1">
      <alignment horizontal="right" vertical="center"/>
    </xf>
    <xf numFmtId="0" fontId="0" fillId="2" borderId="32" xfId="0" applyBorder="1" applyAlignment="1">
      <alignment horizontal="right"/>
    </xf>
    <xf numFmtId="0" fontId="0" fillId="2" borderId="33" xfId="0" applyBorder="1" applyAlignment="1">
      <alignment horizontal="right"/>
    </xf>
    <xf numFmtId="4" fontId="9" fillId="26" borderId="1" xfId="0" applyNumberFormat="1" applyFont="1" applyFill="1" applyBorder="1" applyAlignment="1">
      <alignment horizontal="center" vertical="top" wrapText="1"/>
    </xf>
    <xf numFmtId="0" fontId="52" fillId="26" borderId="0" xfId="0" applyFont="1" applyFill="1"/>
    <xf numFmtId="0" fontId="9" fillId="2" borderId="0" xfId="81"/>
    <xf numFmtId="164" fontId="9" fillId="2" borderId="20" xfId="81" applyNumberFormat="1" applyBorder="1" applyAlignment="1">
      <alignment horizontal="right" vertical="center"/>
    </xf>
    <xf numFmtId="0" fontId="9" fillId="2" borderId="0" xfId="81" applyAlignment="1">
      <alignment vertical="center"/>
    </xf>
    <xf numFmtId="164" fontId="9" fillId="2" borderId="22" xfId="81" applyNumberFormat="1" applyBorder="1" applyAlignment="1">
      <alignment horizontal="right" vertical="center"/>
    </xf>
    <xf numFmtId="0" fontId="3" fillId="2" borderId="48" xfId="81" applyFont="1" applyBorder="1" applyAlignment="1">
      <alignment horizontal="center" vertical="center"/>
    </xf>
    <xf numFmtId="164" fontId="9" fillId="2" borderId="49" xfId="81" applyNumberFormat="1" applyBorder="1" applyAlignment="1">
      <alignment horizontal="right" vertical="center"/>
    </xf>
    <xf numFmtId="4" fontId="9" fillId="26" borderId="34" xfId="81" applyNumberFormat="1" applyFill="1" applyBorder="1" applyAlignment="1">
      <alignment horizontal="center" vertical="top" wrapText="1"/>
    </xf>
    <xf numFmtId="164" fontId="9" fillId="2" borderId="39" xfId="81" applyNumberFormat="1" applyBorder="1" applyAlignment="1">
      <alignment horizontal="right" vertical="center"/>
    </xf>
    <xf numFmtId="0" fontId="3" fillId="2" borderId="50" xfId="81" applyFont="1" applyBorder="1" applyAlignment="1">
      <alignment horizontal="center" vertical="center"/>
    </xf>
    <xf numFmtId="164" fontId="9" fillId="2" borderId="51" xfId="81" applyNumberFormat="1" applyBorder="1" applyAlignment="1">
      <alignment horizontal="right" vertical="center"/>
    </xf>
    <xf numFmtId="0" fontId="3" fillId="2" borderId="52" xfId="0" applyFont="1" applyBorder="1" applyAlignment="1">
      <alignment vertical="top"/>
    </xf>
    <xf numFmtId="165" fontId="7" fillId="25" borderId="52" xfId="0" applyNumberFormat="1" applyFont="1" applyFill="1" applyBorder="1" applyAlignment="1">
      <alignment horizontal="left" vertical="center"/>
    </xf>
    <xf numFmtId="1" fontId="0" fillId="2" borderId="53" xfId="0" applyNumberFormat="1" applyBorder="1" applyAlignment="1">
      <alignment horizontal="center" vertical="top"/>
    </xf>
    <xf numFmtId="0" fontId="0" fillId="2" borderId="53" xfId="0" applyBorder="1" applyAlignment="1">
      <alignment horizontal="center" vertical="top"/>
    </xf>
    <xf numFmtId="164" fontId="0" fillId="2" borderId="53" xfId="0" applyNumberFormat="1" applyBorder="1" applyAlignment="1">
      <alignment horizontal="right"/>
    </xf>
    <xf numFmtId="164" fontId="0" fillId="2" borderId="52" xfId="0" applyNumberFormat="1" applyBorder="1" applyAlignment="1">
      <alignment horizontal="right"/>
    </xf>
    <xf numFmtId="165" fontId="7" fillId="25" borderId="52" xfId="0" applyNumberFormat="1" applyFont="1" applyFill="1" applyBorder="1" applyAlignment="1">
      <alignment horizontal="left" vertical="center" wrapText="1"/>
    </xf>
    <xf numFmtId="1" fontId="0" fillId="2" borderId="53" xfId="0" applyNumberFormat="1" applyBorder="1" applyAlignment="1">
      <alignment vertical="top"/>
    </xf>
    <xf numFmtId="0" fontId="0" fillId="2" borderId="52" xfId="0" applyBorder="1" applyAlignment="1">
      <alignment horizontal="center" vertical="top"/>
    </xf>
    <xf numFmtId="0" fontId="0" fillId="2" borderId="53" xfId="0" applyBorder="1" applyAlignment="1">
      <alignment vertical="top"/>
    </xf>
    <xf numFmtId="0" fontId="0" fillId="2" borderId="52" xfId="0" applyBorder="1" applyAlignment="1">
      <alignment vertical="top"/>
    </xf>
    <xf numFmtId="166" fontId="9" fillId="2" borderId="1" xfId="0" applyNumberFormat="1" applyFont="1" applyBorder="1" applyAlignment="1">
      <alignment horizontal="left" vertical="top" wrapText="1"/>
    </xf>
    <xf numFmtId="165" fontId="9" fillId="2" borderId="1" xfId="0" applyNumberFormat="1" applyFont="1" applyBorder="1" applyAlignment="1">
      <alignment horizontal="left" vertical="top" wrapText="1"/>
    </xf>
    <xf numFmtId="165" fontId="9" fillId="26" borderId="1" xfId="0" applyNumberFormat="1" applyFont="1" applyFill="1" applyBorder="1" applyAlignment="1">
      <alignment horizontal="center" vertical="top" wrapText="1"/>
    </xf>
    <xf numFmtId="0" fontId="9" fillId="2" borderId="1" xfId="0" applyFont="1" applyBorder="1" applyAlignment="1">
      <alignment horizontal="center" vertical="top" wrapText="1"/>
    </xf>
    <xf numFmtId="1" fontId="9" fillId="2" borderId="1" xfId="0" applyNumberFormat="1" applyFont="1" applyBorder="1" applyAlignment="1">
      <alignment horizontal="right" vertical="top"/>
    </xf>
    <xf numFmtId="167" fontId="9" fillId="26" borderId="1" xfId="0" applyNumberFormat="1" applyFont="1" applyFill="1" applyBorder="1" applyAlignment="1" applyProtection="1">
      <alignment vertical="top"/>
      <protection locked="0"/>
    </xf>
    <xf numFmtId="167" fontId="9" fillId="2" borderId="1" xfId="0" applyNumberFormat="1" applyFont="1" applyBorder="1" applyAlignment="1">
      <alignment vertical="top"/>
    </xf>
    <xf numFmtId="166" fontId="9" fillId="2" borderId="1" xfId="0" applyNumberFormat="1" applyFont="1" applyBorder="1" applyAlignment="1">
      <alignment horizontal="center" vertical="top" wrapText="1"/>
    </xf>
    <xf numFmtId="165" fontId="9" fillId="2" borderId="1" xfId="0" applyNumberFormat="1" applyFont="1" applyBorder="1" applyAlignment="1">
      <alignment horizontal="center" vertical="top" wrapText="1"/>
    </xf>
    <xf numFmtId="4" fontId="9" fillId="26" borderId="1" xfId="0" applyNumberFormat="1" applyFont="1" applyFill="1" applyBorder="1" applyAlignment="1">
      <alignment horizontal="center" vertical="top"/>
    </xf>
    <xf numFmtId="1" fontId="9" fillId="2" borderId="1" xfId="0" applyNumberFormat="1" applyFont="1" applyBorder="1" applyAlignment="1">
      <alignment horizontal="right" vertical="top" wrapText="1"/>
    </xf>
    <xf numFmtId="0" fontId="52" fillId="26" borderId="0" xfId="0" applyFont="1" applyFill="1" applyAlignment="1">
      <alignment vertical="top"/>
    </xf>
    <xf numFmtId="165" fontId="9" fillId="0" borderId="1" xfId="80" applyNumberFormat="1" applyFont="1" applyBorder="1" applyAlignment="1">
      <alignment horizontal="left" vertical="top" wrapText="1"/>
    </xf>
    <xf numFmtId="166" fontId="9" fillId="2" borderId="1" xfId="0" applyNumberFormat="1" applyFont="1" applyBorder="1" applyAlignment="1">
      <alignment horizontal="left" vertical="top"/>
    </xf>
    <xf numFmtId="165" fontId="7" fillId="26" borderId="52" xfId="0" applyNumberFormat="1" applyFont="1" applyFill="1" applyBorder="1" applyAlignment="1">
      <alignment horizontal="left" vertical="center" wrapText="1"/>
    </xf>
    <xf numFmtId="165" fontId="9" fillId="0" borderId="1" xfId="0" applyNumberFormat="1" applyFont="1" applyFill="1" applyBorder="1" applyAlignment="1">
      <alignment horizontal="left" vertical="top" wrapText="1"/>
    </xf>
    <xf numFmtId="165" fontId="39" fillId="25" borderId="52" xfId="0" applyNumberFormat="1" applyFont="1" applyFill="1" applyBorder="1" applyAlignment="1">
      <alignment horizontal="left" vertical="top" wrapText="1"/>
    </xf>
    <xf numFmtId="164" fontId="0" fillId="2" borderId="52" xfId="0" applyNumberFormat="1" applyBorder="1" applyAlignment="1">
      <alignment horizontal="right" vertical="top"/>
    </xf>
    <xf numFmtId="0" fontId="9" fillId="2" borderId="52" xfId="0" applyFont="1" applyBorder="1" applyAlignment="1">
      <alignment horizontal="left" vertical="top"/>
    </xf>
    <xf numFmtId="4" fontId="9" fillId="26" borderId="0" xfId="0" applyNumberFormat="1" applyFont="1" applyFill="1" applyAlignment="1">
      <alignment horizontal="center" vertical="top" wrapText="1"/>
    </xf>
    <xf numFmtId="1" fontId="9" fillId="26" borderId="53" xfId="0" applyNumberFormat="1" applyFont="1" applyFill="1" applyBorder="1" applyAlignment="1">
      <alignment horizontal="center" vertical="top"/>
    </xf>
    <xf numFmtId="164" fontId="0" fillId="2" borderId="0" xfId="0" applyNumberFormat="1" applyAlignment="1">
      <alignment horizontal="right" vertical="center"/>
    </xf>
    <xf numFmtId="164" fontId="0" fillId="26" borderId="53" xfId="0" applyNumberFormat="1" applyFill="1" applyBorder="1" applyAlignment="1" applyProtection="1">
      <alignment vertical="top"/>
      <protection locked="0"/>
    </xf>
    <xf numFmtId="4" fontId="9" fillId="26" borderId="34" xfId="0" applyNumberFormat="1" applyFont="1" applyFill="1" applyBorder="1" applyAlignment="1">
      <alignment horizontal="center" vertical="top" wrapText="1"/>
    </xf>
    <xf numFmtId="168" fontId="9" fillId="26" borderId="34" xfId="0" applyNumberFormat="1" applyFont="1" applyFill="1" applyBorder="1" applyAlignment="1">
      <alignment horizontal="center" vertical="top"/>
    </xf>
    <xf numFmtId="4" fontId="9" fillId="26" borderId="34" xfId="0" applyNumberFormat="1" applyFont="1" applyFill="1" applyBorder="1" applyAlignment="1">
      <alignment horizontal="center" vertical="top"/>
    </xf>
    <xf numFmtId="166" fontId="9" fillId="2" borderId="52" xfId="0" applyNumberFormat="1" applyFont="1" applyBorder="1" applyAlignment="1">
      <alignment horizontal="left" vertical="top" wrapText="1"/>
    </xf>
    <xf numFmtId="165" fontId="9" fillId="2" borderId="52" xfId="0" applyNumberFormat="1" applyFont="1" applyBorder="1" applyAlignment="1">
      <alignment horizontal="left" vertical="top" wrapText="1"/>
    </xf>
    <xf numFmtId="165" fontId="9" fillId="26" borderId="52" xfId="0" applyNumberFormat="1" applyFont="1" applyFill="1" applyBorder="1" applyAlignment="1">
      <alignment horizontal="center" vertical="top" wrapText="1"/>
    </xf>
    <xf numFmtId="0" fontId="9" fillId="2" borderId="52" xfId="0" applyFont="1" applyBorder="1" applyAlignment="1">
      <alignment horizontal="center" vertical="top" wrapText="1"/>
    </xf>
    <xf numFmtId="1" fontId="9" fillId="2" borderId="52" xfId="0" applyNumberFormat="1" applyFont="1" applyBorder="1" applyAlignment="1">
      <alignment horizontal="right" vertical="top"/>
    </xf>
    <xf numFmtId="167" fontId="9" fillId="26" borderId="52" xfId="0" applyNumberFormat="1" applyFont="1" applyFill="1" applyBorder="1" applyAlignment="1" applyProtection="1">
      <alignment vertical="top"/>
      <protection locked="0"/>
    </xf>
    <xf numFmtId="167" fontId="9" fillId="2" borderId="52" xfId="0" applyNumberFormat="1" applyFont="1" applyBorder="1" applyAlignment="1">
      <alignment vertical="top"/>
    </xf>
    <xf numFmtId="165" fontId="9" fillId="26" borderId="52" xfId="0" applyNumberFormat="1" applyFont="1" applyFill="1" applyBorder="1" applyAlignment="1">
      <alignment horizontal="left" vertical="top" wrapText="1"/>
    </xf>
    <xf numFmtId="167" fontId="9" fillId="26" borderId="52" xfId="0" applyNumberFormat="1" applyFont="1" applyFill="1" applyBorder="1" applyAlignment="1">
      <alignment vertical="top"/>
    </xf>
    <xf numFmtId="166" fontId="9" fillId="2" borderId="52" xfId="0" applyNumberFormat="1" applyFont="1" applyBorder="1" applyAlignment="1">
      <alignment horizontal="center" vertical="top" wrapText="1"/>
    </xf>
    <xf numFmtId="165" fontId="9" fillId="2" borderId="52" xfId="0" applyNumberFormat="1" applyFont="1" applyBorder="1" applyAlignment="1">
      <alignment horizontal="center" vertical="top" wrapText="1"/>
    </xf>
    <xf numFmtId="0" fontId="9" fillId="26" borderId="52" xfId="0" applyFont="1" applyFill="1" applyBorder="1" applyAlignment="1">
      <alignment horizontal="center" vertical="top" wrapText="1"/>
    </xf>
    <xf numFmtId="1" fontId="9" fillId="26" borderId="52" xfId="0" applyNumberFormat="1" applyFont="1" applyFill="1" applyBorder="1" applyAlignment="1">
      <alignment horizontal="right" vertical="top"/>
    </xf>
    <xf numFmtId="1" fontId="0" fillId="2" borderId="52" xfId="0" applyNumberFormat="1" applyBorder="1" applyAlignment="1">
      <alignment horizontal="center" vertical="top"/>
    </xf>
    <xf numFmtId="1" fontId="0" fillId="2" borderId="52" xfId="0" applyNumberFormat="1" applyBorder="1" applyAlignment="1">
      <alignment vertical="top"/>
    </xf>
    <xf numFmtId="166" fontId="9" fillId="26" borderId="52" xfId="0" applyNumberFormat="1" applyFont="1" applyFill="1" applyBorder="1" applyAlignment="1">
      <alignment horizontal="right" vertical="top" wrapText="1"/>
    </xf>
    <xf numFmtId="1" fontId="9" fillId="2" borderId="52" xfId="0" applyNumberFormat="1" applyFont="1" applyBorder="1" applyAlignment="1">
      <alignment horizontal="right" vertical="top" wrapText="1"/>
    </xf>
    <xf numFmtId="167" fontId="9" fillId="2" borderId="52" xfId="0" applyNumberFormat="1" applyFont="1" applyBorder="1" applyAlignment="1">
      <alignment vertical="top" wrapText="1"/>
    </xf>
    <xf numFmtId="166" fontId="9" fillId="2" borderId="52" xfId="0" applyNumberFormat="1" applyFont="1" applyBorder="1" applyAlignment="1">
      <alignment horizontal="right" vertical="top" wrapText="1"/>
    </xf>
    <xf numFmtId="1" fontId="9" fillId="0" borderId="52" xfId="0" applyNumberFormat="1" applyFont="1" applyFill="1" applyBorder="1" applyAlignment="1">
      <alignment horizontal="right" vertical="top"/>
    </xf>
    <xf numFmtId="165" fontId="9" fillId="2" borderId="52" xfId="0" applyNumberFormat="1" applyFont="1" applyBorder="1" applyAlignment="1">
      <alignment vertical="top" wrapText="1"/>
    </xf>
    <xf numFmtId="1" fontId="9" fillId="26" borderId="52" xfId="0" applyNumberFormat="1" applyFont="1" applyFill="1" applyBorder="1" applyAlignment="1">
      <alignment horizontal="right" vertical="top" wrapText="1"/>
    </xf>
    <xf numFmtId="165" fontId="9" fillId="0" borderId="52" xfId="80" applyNumberFormat="1" applyFont="1" applyBorder="1" applyAlignment="1">
      <alignment horizontal="left" vertical="top" wrapText="1"/>
    </xf>
    <xf numFmtId="165" fontId="9" fillId="0" borderId="52" xfId="80" applyNumberFormat="1" applyFont="1" applyBorder="1" applyAlignment="1">
      <alignment horizontal="center" vertical="top" wrapText="1"/>
    </xf>
    <xf numFmtId="166" fontId="9" fillId="26" borderId="52" xfId="0" applyNumberFormat="1" applyFont="1" applyFill="1" applyBorder="1" applyAlignment="1">
      <alignment horizontal="left" vertical="top" wrapText="1"/>
    </xf>
    <xf numFmtId="165" fontId="9" fillId="0" borderId="52" xfId="0" applyNumberFormat="1" applyFont="1" applyFill="1" applyBorder="1" applyAlignment="1">
      <alignment horizontal="left" vertical="top" wrapText="1"/>
    </xf>
    <xf numFmtId="166" fontId="9" fillId="2" borderId="52" xfId="0" applyNumberFormat="1" applyFont="1" applyBorder="1" applyAlignment="1">
      <alignment horizontal="left" vertical="top"/>
    </xf>
    <xf numFmtId="178" fontId="9" fillId="26" borderId="34" xfId="0" applyNumberFormat="1" applyFont="1" applyFill="1" applyBorder="1" applyAlignment="1">
      <alignment horizontal="center" vertical="top"/>
    </xf>
    <xf numFmtId="178" fontId="9" fillId="26" borderId="52" xfId="0" applyNumberFormat="1" applyFont="1" applyFill="1" applyBorder="1" applyAlignment="1">
      <alignment horizontal="center" vertical="top" wrapText="1"/>
    </xf>
    <xf numFmtId="178" fontId="9" fillId="26" borderId="52" xfId="0" applyNumberFormat="1" applyFont="1" applyFill="1" applyBorder="1" applyAlignment="1">
      <alignment horizontal="left" vertical="top" wrapText="1"/>
    </xf>
    <xf numFmtId="165" fontId="9" fillId="0" borderId="52" xfId="80" applyNumberFormat="1" applyFont="1" applyBorder="1" applyAlignment="1">
      <alignment vertical="top" wrapText="1"/>
    </xf>
    <xf numFmtId="4" fontId="9" fillId="26" borderId="34" xfId="80" applyNumberFormat="1" applyFont="1" applyFill="1" applyBorder="1" applyAlignment="1">
      <alignment horizontal="center" vertical="top" wrapText="1"/>
    </xf>
    <xf numFmtId="166" fontId="9" fillId="0" borderId="52" xfId="80" applyNumberFormat="1" applyFont="1" applyBorder="1" applyAlignment="1">
      <alignment horizontal="center" vertical="top" wrapText="1"/>
    </xf>
    <xf numFmtId="0" fontId="9" fillId="0" borderId="52" xfId="80" applyFont="1" applyBorder="1" applyAlignment="1">
      <alignment horizontal="center" vertical="top" wrapText="1"/>
    </xf>
    <xf numFmtId="166" fontId="9" fillId="2" borderId="54" xfId="0" applyNumberFormat="1" applyFont="1" applyBorder="1" applyAlignment="1">
      <alignment horizontal="left" vertical="top" wrapText="1"/>
    </xf>
    <xf numFmtId="165" fontId="9" fillId="2" borderId="54" xfId="0" applyNumberFormat="1" applyFont="1" applyBorder="1" applyAlignment="1">
      <alignment horizontal="left" vertical="top" wrapText="1"/>
    </xf>
    <xf numFmtId="165" fontId="9" fillId="26" borderId="54" xfId="0" applyNumberFormat="1" applyFont="1" applyFill="1" applyBorder="1" applyAlignment="1">
      <alignment horizontal="center" vertical="top" wrapText="1"/>
    </xf>
    <xf numFmtId="0" fontId="9" fillId="2" borderId="54" xfId="0" applyFont="1" applyBorder="1" applyAlignment="1">
      <alignment horizontal="center" vertical="top" wrapText="1"/>
    </xf>
    <xf numFmtId="1" fontId="9" fillId="26" borderId="54" xfId="0" applyNumberFormat="1" applyFont="1" applyFill="1" applyBorder="1" applyAlignment="1">
      <alignment horizontal="right" vertical="top"/>
    </xf>
    <xf numFmtId="167" fontId="9" fillId="26" borderId="54" xfId="0" applyNumberFormat="1" applyFont="1" applyFill="1" applyBorder="1" applyAlignment="1" applyProtection="1">
      <alignment vertical="top"/>
      <protection locked="0"/>
    </xf>
    <xf numFmtId="167" fontId="9" fillId="2" borderId="54" xfId="0" applyNumberFormat="1" applyFont="1" applyBorder="1" applyAlignment="1">
      <alignment vertical="top"/>
    </xf>
    <xf numFmtId="1" fontId="9" fillId="2" borderId="54" xfId="0" applyNumberFormat="1" applyFont="1" applyBorder="1" applyAlignment="1">
      <alignment horizontal="right" vertical="top"/>
    </xf>
    <xf numFmtId="165" fontId="9" fillId="2" borderId="54" xfId="0" applyNumberFormat="1" applyFont="1" applyBorder="1" applyAlignment="1">
      <alignment horizontal="center" vertical="top" wrapText="1"/>
    </xf>
    <xf numFmtId="1" fontId="9" fillId="2" borderId="54" xfId="0" applyNumberFormat="1" applyFont="1" applyBorder="1" applyAlignment="1">
      <alignment horizontal="right" vertical="top" wrapText="1"/>
    </xf>
    <xf numFmtId="167" fontId="9" fillId="26" borderId="54" xfId="0" applyNumberFormat="1" applyFont="1" applyFill="1" applyBorder="1" applyAlignment="1">
      <alignment vertical="top"/>
    </xf>
    <xf numFmtId="1" fontId="8" fillId="26" borderId="31" xfId="0" applyNumberFormat="1" applyFont="1" applyFill="1" applyBorder="1" applyAlignment="1">
      <alignment horizontal="left" vertical="center" wrapText="1"/>
    </xf>
    <xf numFmtId="0" fontId="0" fillId="26" borderId="37" xfId="0" applyFill="1" applyBorder="1" applyAlignment="1">
      <alignment vertical="center" wrapText="1"/>
    </xf>
    <xf numFmtId="0" fontId="0" fillId="26" borderId="38" xfId="0" applyFill="1" applyBorder="1" applyAlignment="1">
      <alignment vertical="center" wrapText="1"/>
    </xf>
    <xf numFmtId="1" fontId="8" fillId="2" borderId="39" xfId="0" applyNumberFormat="1" applyFont="1" applyBorder="1" applyAlignment="1">
      <alignment horizontal="left" vertical="center" wrapText="1"/>
    </xf>
    <xf numFmtId="0" fontId="0" fillId="2" borderId="40" xfId="0" applyBorder="1" applyAlignment="1">
      <alignment vertical="center" wrapText="1"/>
    </xf>
    <xf numFmtId="0" fontId="0" fillId="2" borderId="41" xfId="0" applyBorder="1" applyAlignment="1">
      <alignment vertical="center" wrapText="1"/>
    </xf>
    <xf numFmtId="0" fontId="0" fillId="2" borderId="42" xfId="0" applyBorder="1"/>
    <xf numFmtId="0" fontId="0" fillId="2" borderId="43" xfId="0" applyBorder="1"/>
    <xf numFmtId="1" fontId="8" fillId="2" borderId="20" xfId="0" applyNumberFormat="1" applyFont="1" applyBorder="1" applyAlignment="1">
      <alignment horizontal="left" vertical="center" wrapText="1"/>
    </xf>
    <xf numFmtId="0" fontId="0" fillId="2" borderId="0" xfId="0" applyAlignment="1">
      <alignment vertical="center" wrapText="1"/>
    </xf>
    <xf numFmtId="0" fontId="0" fillId="2" borderId="44" xfId="0" applyBorder="1" applyAlignment="1">
      <alignment vertical="center" wrapText="1"/>
    </xf>
    <xf numFmtId="1" fontId="4" fillId="2" borderId="39" xfId="0" applyNumberFormat="1" applyFont="1" applyBorder="1" applyAlignment="1">
      <alignment horizontal="left" vertical="center" wrapText="1"/>
    </xf>
    <xf numFmtId="1" fontId="4" fillId="2" borderId="45" xfId="0" applyNumberFormat="1" applyFont="1" applyBorder="1" applyAlignment="1">
      <alignment horizontal="left" vertical="center" wrapText="1"/>
    </xf>
    <xf numFmtId="0" fontId="0" fillId="2" borderId="46" xfId="0" applyBorder="1" applyAlignment="1">
      <alignment vertical="center" wrapText="1"/>
    </xf>
    <xf numFmtId="0" fontId="0" fillId="2" borderId="47" xfId="0" applyBorder="1" applyAlignment="1">
      <alignment vertical="center" wrapText="1"/>
    </xf>
    <xf numFmtId="1" fontId="8" fillId="2" borderId="20" xfId="81" applyNumberFormat="1" applyFont="1" applyBorder="1" applyAlignment="1">
      <alignment horizontal="left" vertical="center" wrapText="1"/>
    </xf>
    <xf numFmtId="0" fontId="9" fillId="2" borderId="0" xfId="81" applyAlignment="1">
      <alignment vertical="center" wrapText="1"/>
    </xf>
    <xf numFmtId="0" fontId="9" fillId="2" borderId="44" xfId="81" applyBorder="1" applyAlignment="1">
      <alignment vertical="center" wrapText="1"/>
    </xf>
    <xf numFmtId="1" fontId="8" fillId="2" borderId="39" xfId="81" applyNumberFormat="1" applyFont="1" applyBorder="1" applyAlignment="1">
      <alignment horizontal="left" vertical="center" wrapText="1"/>
    </xf>
    <xf numFmtId="0" fontId="9" fillId="2" borderId="40" xfId="81" applyBorder="1" applyAlignment="1">
      <alignment vertical="center" wrapText="1"/>
    </xf>
    <xf numFmtId="0" fontId="9" fillId="2" borderId="41" xfId="81" applyBorder="1" applyAlignment="1">
      <alignment vertical="center" wrapText="1"/>
    </xf>
    <xf numFmtId="1" fontId="53" fillId="2" borderId="45" xfId="0" applyNumberFormat="1" applyFont="1" applyBorder="1" applyAlignment="1">
      <alignment horizontal="left" vertical="center" wrapText="1"/>
    </xf>
    <xf numFmtId="0" fontId="9" fillId="2" borderId="46" xfId="0" applyFont="1" applyBorder="1" applyAlignment="1">
      <alignment vertical="center" wrapText="1"/>
    </xf>
    <xf numFmtId="0" fontId="9" fillId="2" borderId="47" xfId="0" applyFont="1" applyBorder="1" applyAlignment="1">
      <alignment vertical="center" wrapText="1"/>
    </xf>
    <xf numFmtId="164" fontId="0" fillId="2" borderId="35" xfId="0" applyNumberFormat="1" applyBorder="1" applyAlignment="1">
      <alignment horizontal="center"/>
    </xf>
    <xf numFmtId="0" fontId="0" fillId="2" borderId="36" xfId="0" applyBorder="1"/>
  </cellXfs>
  <cellStyles count="109">
    <cellStyle name="20% - Accent1 2" xfId="1" xr:uid="{00000000-0005-0000-0000-000000000000}"/>
    <cellStyle name="20% - Accent2 2" xfId="2" xr:uid="{00000000-0005-0000-0000-000001000000}"/>
    <cellStyle name="20% - Accent3 2" xfId="3" xr:uid="{00000000-0005-0000-0000-000002000000}"/>
    <cellStyle name="20% - Accent4 2" xfId="4" xr:uid="{00000000-0005-0000-0000-000003000000}"/>
    <cellStyle name="20% - Accent5 2" xfId="5" xr:uid="{00000000-0005-0000-0000-000004000000}"/>
    <cellStyle name="20% - Accent6 2" xfId="6" xr:uid="{00000000-0005-0000-0000-000005000000}"/>
    <cellStyle name="40% - Accent1 2" xfId="7" xr:uid="{00000000-0005-0000-0000-000006000000}"/>
    <cellStyle name="40% - Accent2 2" xfId="8" xr:uid="{00000000-0005-0000-0000-000007000000}"/>
    <cellStyle name="40% - Accent3 2" xfId="9" xr:uid="{00000000-0005-0000-0000-000008000000}"/>
    <cellStyle name="40% - Accent4 2" xfId="10" xr:uid="{00000000-0005-0000-0000-000009000000}"/>
    <cellStyle name="40% - Accent5 2" xfId="11" xr:uid="{00000000-0005-0000-0000-00000A000000}"/>
    <cellStyle name="40% - Accent6 2" xfId="12" xr:uid="{00000000-0005-0000-0000-00000B000000}"/>
    <cellStyle name="60% - Accent1 2" xfId="13" xr:uid="{00000000-0005-0000-0000-00000C000000}"/>
    <cellStyle name="60% - Accent2 2" xfId="14" xr:uid="{00000000-0005-0000-0000-00000D000000}"/>
    <cellStyle name="60% - Accent3 2" xfId="15" xr:uid="{00000000-0005-0000-0000-00000E000000}"/>
    <cellStyle name="60% - Accent4 2" xfId="16" xr:uid="{00000000-0005-0000-0000-00000F000000}"/>
    <cellStyle name="60% - Accent5 2" xfId="17" xr:uid="{00000000-0005-0000-0000-000010000000}"/>
    <cellStyle name="60% - Accent6 2" xfId="18" xr:uid="{00000000-0005-0000-0000-000011000000}"/>
    <cellStyle name="Accent1 2" xfId="19" xr:uid="{00000000-0005-0000-0000-000012000000}"/>
    <cellStyle name="Accent2 2" xfId="20" xr:uid="{00000000-0005-0000-0000-000013000000}"/>
    <cellStyle name="Accent3 2" xfId="21" xr:uid="{00000000-0005-0000-0000-000014000000}"/>
    <cellStyle name="Accent4 2" xfId="22" xr:uid="{00000000-0005-0000-0000-000015000000}"/>
    <cellStyle name="Accent5 2" xfId="23" xr:uid="{00000000-0005-0000-0000-000016000000}"/>
    <cellStyle name="Accent6 2" xfId="24" xr:uid="{00000000-0005-0000-0000-000017000000}"/>
    <cellStyle name="Bad 2" xfId="25" xr:uid="{00000000-0005-0000-0000-000018000000}"/>
    <cellStyle name="BigLine" xfId="26" xr:uid="{00000000-0005-0000-0000-000019000000}"/>
    <cellStyle name="BigLine 2" xfId="27" xr:uid="{00000000-0005-0000-0000-00001A000000}"/>
    <cellStyle name="Blank" xfId="28" xr:uid="{00000000-0005-0000-0000-00001B000000}"/>
    <cellStyle name="Blank 2" xfId="29" xr:uid="{00000000-0005-0000-0000-00001C000000}"/>
    <cellStyle name="Blank 3" xfId="30" xr:uid="{00000000-0005-0000-0000-00001D000000}"/>
    <cellStyle name="BLine" xfId="31" xr:uid="{00000000-0005-0000-0000-00001E000000}"/>
    <cellStyle name="BLine 2" xfId="32" xr:uid="{00000000-0005-0000-0000-00001F000000}"/>
    <cellStyle name="C2" xfId="33" xr:uid="{00000000-0005-0000-0000-000020000000}"/>
    <cellStyle name="C2 2" xfId="34" xr:uid="{00000000-0005-0000-0000-000021000000}"/>
    <cellStyle name="C2 3" xfId="35" xr:uid="{00000000-0005-0000-0000-000022000000}"/>
    <cellStyle name="C2Sctn" xfId="36" xr:uid="{00000000-0005-0000-0000-000023000000}"/>
    <cellStyle name="C2Sctn 2" xfId="37" xr:uid="{00000000-0005-0000-0000-000024000000}"/>
    <cellStyle name="C3" xfId="38" xr:uid="{00000000-0005-0000-0000-000025000000}"/>
    <cellStyle name="C3 2" xfId="39" xr:uid="{00000000-0005-0000-0000-000026000000}"/>
    <cellStyle name="C3 3" xfId="40" xr:uid="{00000000-0005-0000-0000-000027000000}"/>
    <cellStyle name="C3Rem" xfId="41" xr:uid="{00000000-0005-0000-0000-000028000000}"/>
    <cellStyle name="C3Rem 2" xfId="42" xr:uid="{00000000-0005-0000-0000-000029000000}"/>
    <cellStyle name="C3Rem 3" xfId="43" xr:uid="{00000000-0005-0000-0000-00002A000000}"/>
    <cellStyle name="C3Sctn" xfId="44" xr:uid="{00000000-0005-0000-0000-00002B000000}"/>
    <cellStyle name="C3Sctn 2" xfId="45" xr:uid="{00000000-0005-0000-0000-00002C000000}"/>
    <cellStyle name="C4" xfId="46" xr:uid="{00000000-0005-0000-0000-00002D000000}"/>
    <cellStyle name="C4 2" xfId="47" xr:uid="{00000000-0005-0000-0000-00002E000000}"/>
    <cellStyle name="C4 3" xfId="48" xr:uid="{00000000-0005-0000-0000-00002F000000}"/>
    <cellStyle name="C5" xfId="49" xr:uid="{00000000-0005-0000-0000-000030000000}"/>
    <cellStyle name="C5 2" xfId="50" xr:uid="{00000000-0005-0000-0000-000031000000}"/>
    <cellStyle name="C5 3" xfId="51" xr:uid="{00000000-0005-0000-0000-000032000000}"/>
    <cellStyle name="C6" xfId="52" xr:uid="{00000000-0005-0000-0000-000033000000}"/>
    <cellStyle name="C6 2" xfId="53" xr:uid="{00000000-0005-0000-0000-000034000000}"/>
    <cellStyle name="C6 3" xfId="54" xr:uid="{00000000-0005-0000-0000-000035000000}"/>
    <cellStyle name="C7" xfId="55" xr:uid="{00000000-0005-0000-0000-000036000000}"/>
    <cellStyle name="C7 2" xfId="56" xr:uid="{00000000-0005-0000-0000-000037000000}"/>
    <cellStyle name="C7 3" xfId="57" xr:uid="{00000000-0005-0000-0000-000038000000}"/>
    <cellStyle name="C7Create" xfId="58" xr:uid="{00000000-0005-0000-0000-000039000000}"/>
    <cellStyle name="C7Create 2" xfId="59" xr:uid="{00000000-0005-0000-0000-00003A000000}"/>
    <cellStyle name="C7Create 3" xfId="60" xr:uid="{00000000-0005-0000-0000-00003B000000}"/>
    <cellStyle name="C8" xfId="61" xr:uid="{00000000-0005-0000-0000-00003C000000}"/>
    <cellStyle name="C8 2" xfId="62" xr:uid="{00000000-0005-0000-0000-00003D000000}"/>
    <cellStyle name="C8 3" xfId="63" xr:uid="{00000000-0005-0000-0000-00003E000000}"/>
    <cellStyle name="C8Sctn" xfId="64" xr:uid="{00000000-0005-0000-0000-00003F000000}"/>
    <cellStyle name="C8Sctn 2" xfId="65" xr:uid="{00000000-0005-0000-0000-000040000000}"/>
    <cellStyle name="Calculation 2" xfId="66" xr:uid="{00000000-0005-0000-0000-000041000000}"/>
    <cellStyle name="Check Cell 2" xfId="67" xr:uid="{00000000-0005-0000-0000-000042000000}"/>
    <cellStyle name="Continued" xfId="68" xr:uid="{00000000-0005-0000-0000-000043000000}"/>
    <cellStyle name="Continued 2" xfId="69" xr:uid="{00000000-0005-0000-0000-000044000000}"/>
    <cellStyle name="Continued 3" xfId="70" xr:uid="{00000000-0005-0000-0000-000045000000}"/>
    <cellStyle name="Explanatory Text 2" xfId="71" xr:uid="{00000000-0005-0000-0000-000046000000}"/>
    <cellStyle name="Good 2" xfId="72" xr:uid="{00000000-0005-0000-0000-000047000000}"/>
    <cellStyle name="Heading 1 2" xfId="73" xr:uid="{00000000-0005-0000-0000-000048000000}"/>
    <cellStyle name="Heading 2 2" xfId="74" xr:uid="{00000000-0005-0000-0000-000049000000}"/>
    <cellStyle name="Heading 3 2" xfId="75" xr:uid="{00000000-0005-0000-0000-00004A000000}"/>
    <cellStyle name="Heading 4 2" xfId="76" xr:uid="{00000000-0005-0000-0000-00004B000000}"/>
    <cellStyle name="Input 2" xfId="77" xr:uid="{00000000-0005-0000-0000-00004C000000}"/>
    <cellStyle name="Linked Cell 2" xfId="78" xr:uid="{00000000-0005-0000-0000-00004D000000}"/>
    <cellStyle name="Neutral 2" xfId="79" xr:uid="{00000000-0005-0000-0000-00004E000000}"/>
    <cellStyle name="Normal" xfId="0" builtinId="0"/>
    <cellStyle name="Normal 2" xfId="80" xr:uid="{00000000-0005-0000-0000-000050000000}"/>
    <cellStyle name="Normal 3" xfId="81" xr:uid="{00000000-0005-0000-0000-000051000000}"/>
    <cellStyle name="Normal 4" xfId="82" xr:uid="{00000000-0005-0000-0000-000052000000}"/>
    <cellStyle name="Normal 5" xfId="83" xr:uid="{00000000-0005-0000-0000-000053000000}"/>
    <cellStyle name="Note 2" xfId="84" xr:uid="{00000000-0005-0000-0000-000054000000}"/>
    <cellStyle name="Null" xfId="85" xr:uid="{00000000-0005-0000-0000-000055000000}"/>
    <cellStyle name="Null 2" xfId="86" xr:uid="{00000000-0005-0000-0000-000056000000}"/>
    <cellStyle name="Output 2" xfId="87" xr:uid="{00000000-0005-0000-0000-000057000000}"/>
    <cellStyle name="Regular" xfId="88" xr:uid="{00000000-0005-0000-0000-000058000000}"/>
    <cellStyle name="Regular 2" xfId="89" xr:uid="{00000000-0005-0000-0000-000059000000}"/>
    <cellStyle name="Title 2" xfId="90" xr:uid="{00000000-0005-0000-0000-00005A000000}"/>
    <cellStyle name="TitleA" xfId="91" xr:uid="{00000000-0005-0000-0000-00005B000000}"/>
    <cellStyle name="TitleA 2" xfId="92" xr:uid="{00000000-0005-0000-0000-00005C000000}"/>
    <cellStyle name="TitleC" xfId="93" xr:uid="{00000000-0005-0000-0000-00005D000000}"/>
    <cellStyle name="TitleC 2" xfId="94" xr:uid="{00000000-0005-0000-0000-00005E000000}"/>
    <cellStyle name="TitleE8" xfId="95" xr:uid="{00000000-0005-0000-0000-00005F000000}"/>
    <cellStyle name="TitleE8 2" xfId="96" xr:uid="{00000000-0005-0000-0000-000060000000}"/>
    <cellStyle name="TitleE8x" xfId="97" xr:uid="{00000000-0005-0000-0000-000061000000}"/>
    <cellStyle name="TitleE8x 2" xfId="98" xr:uid="{00000000-0005-0000-0000-000062000000}"/>
    <cellStyle name="TitleF" xfId="99" xr:uid="{00000000-0005-0000-0000-000063000000}"/>
    <cellStyle name="TitleF 2" xfId="100" xr:uid="{00000000-0005-0000-0000-000064000000}"/>
    <cellStyle name="TitleT" xfId="101" xr:uid="{00000000-0005-0000-0000-000065000000}"/>
    <cellStyle name="TitleT 2" xfId="102" xr:uid="{00000000-0005-0000-0000-000066000000}"/>
    <cellStyle name="TitleYC89" xfId="103" xr:uid="{00000000-0005-0000-0000-000067000000}"/>
    <cellStyle name="TitleYC89 2" xfId="104" xr:uid="{00000000-0005-0000-0000-000068000000}"/>
    <cellStyle name="TitleZ" xfId="105" xr:uid="{00000000-0005-0000-0000-000069000000}"/>
    <cellStyle name="TitleZ 2" xfId="106" xr:uid="{00000000-0005-0000-0000-00006A000000}"/>
    <cellStyle name="Total 2" xfId="107" xr:uid="{00000000-0005-0000-0000-00006B000000}"/>
    <cellStyle name="Warning Text 2" xfId="108" xr:uid="{00000000-0005-0000-0000-00006C000000}"/>
  </cellStyles>
  <dxfs count="84"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/>
    <pageSetUpPr fitToPage="1"/>
  </sheetPr>
  <dimension ref="A1:H237"/>
  <sheetViews>
    <sheetView showZeros="0" tabSelected="1" showOutlineSymbols="0" view="pageBreakPreview" topLeftCell="B1" zoomScale="75" zoomScaleNormal="75" zoomScaleSheetLayoutView="75" workbookViewId="0">
      <selection activeCell="G8" sqref="G8"/>
    </sheetView>
  </sheetViews>
  <sheetFormatPr defaultColWidth="10.54296875" defaultRowHeight="15" x14ac:dyDescent="0.25"/>
  <cols>
    <col min="1" max="1" width="7.90625" style="15" hidden="1" customWidth="1"/>
    <col min="2" max="2" width="8.81640625" style="7" customWidth="1"/>
    <col min="3" max="3" width="36.81640625" customWidth="1"/>
    <col min="4" max="4" width="12.81640625" style="17" customWidth="1"/>
    <col min="5" max="5" width="6.81640625" customWidth="1"/>
    <col min="6" max="6" width="11.81640625" customWidth="1"/>
    <col min="7" max="7" width="11.81640625" style="15" customWidth="1"/>
    <col min="8" max="8" width="16.81640625" style="15" customWidth="1"/>
  </cols>
  <sheetData>
    <row r="1" spans="1:8" ht="15.6" x14ac:dyDescent="0.25">
      <c r="A1" s="24"/>
      <c r="B1" s="22" t="s">
        <v>414</v>
      </c>
      <c r="C1" s="23"/>
      <c r="D1" s="23"/>
      <c r="E1" s="23"/>
      <c r="F1" s="23"/>
      <c r="G1" s="24"/>
      <c r="H1" s="23"/>
    </row>
    <row r="2" spans="1:8" x14ac:dyDescent="0.25">
      <c r="A2" s="21"/>
      <c r="B2" s="8" t="s">
        <v>175</v>
      </c>
      <c r="C2" s="2"/>
      <c r="D2" s="2"/>
      <c r="E2" s="2"/>
      <c r="F2" s="2"/>
      <c r="G2" s="21"/>
      <c r="H2" s="2"/>
    </row>
    <row r="3" spans="1:8" x14ac:dyDescent="0.25">
      <c r="A3" s="11"/>
      <c r="B3" s="7" t="s">
        <v>0</v>
      </c>
      <c r="D3"/>
      <c r="G3" s="26"/>
      <c r="H3" s="25"/>
    </row>
    <row r="4" spans="1:8" x14ac:dyDescent="0.25">
      <c r="A4" s="43" t="s">
        <v>25</v>
      </c>
      <c r="B4" s="9" t="s">
        <v>2</v>
      </c>
      <c r="C4" s="4" t="s">
        <v>3</v>
      </c>
      <c r="D4" s="3" t="s">
        <v>4</v>
      </c>
      <c r="E4" s="5" t="s">
        <v>5</v>
      </c>
      <c r="F4" s="5" t="s">
        <v>6</v>
      </c>
      <c r="G4" s="12" t="s">
        <v>7</v>
      </c>
      <c r="H4" s="5" t="s">
        <v>8</v>
      </c>
    </row>
    <row r="5" spans="1:8" ht="15.6" thickBot="1" x14ac:dyDescent="0.3">
      <c r="A5" s="16"/>
      <c r="B5" s="33"/>
      <c r="C5" s="34"/>
      <c r="D5" s="35" t="s">
        <v>9</v>
      </c>
      <c r="E5" s="36"/>
      <c r="F5" s="37" t="s">
        <v>10</v>
      </c>
      <c r="G5" s="38"/>
      <c r="H5" s="39"/>
    </row>
    <row r="6" spans="1:8" s="31" customFormat="1" ht="36" customHeight="1" thickTop="1" x14ac:dyDescent="0.25">
      <c r="A6" s="29"/>
      <c r="B6" s="28" t="s">
        <v>11</v>
      </c>
      <c r="C6" s="144" t="s">
        <v>392</v>
      </c>
      <c r="D6" s="145"/>
      <c r="E6" s="145"/>
      <c r="F6" s="146"/>
      <c r="G6" s="46"/>
      <c r="H6" s="47" t="s">
        <v>1</v>
      </c>
    </row>
    <row r="7" spans="1:8" ht="36" customHeight="1" x14ac:dyDescent="0.25">
      <c r="A7" s="13"/>
      <c r="B7" s="62"/>
      <c r="C7" s="63" t="s">
        <v>18</v>
      </c>
      <c r="D7" s="64"/>
      <c r="E7" s="65" t="s">
        <v>1</v>
      </c>
      <c r="F7" s="65" t="s">
        <v>1</v>
      </c>
      <c r="G7" s="66" t="s">
        <v>1</v>
      </c>
      <c r="H7" s="67"/>
    </row>
    <row r="8" spans="1:8" s="51" customFormat="1" ht="30" customHeight="1" x14ac:dyDescent="0.25">
      <c r="A8" s="96" t="s">
        <v>69</v>
      </c>
      <c r="B8" s="99" t="s">
        <v>131</v>
      </c>
      <c r="C8" s="100" t="s">
        <v>337</v>
      </c>
      <c r="D8" s="101" t="s">
        <v>244</v>
      </c>
      <c r="E8" s="102" t="s">
        <v>27</v>
      </c>
      <c r="F8" s="103">
        <v>5500</v>
      </c>
      <c r="G8" s="104"/>
      <c r="H8" s="105">
        <f t="shared" ref="H8:H10" si="0">ROUND(G8*F8,2)</f>
        <v>0</v>
      </c>
    </row>
    <row r="9" spans="1:8" s="51" customFormat="1" ht="30" customHeight="1" x14ac:dyDescent="0.25">
      <c r="A9" s="96" t="s">
        <v>69</v>
      </c>
      <c r="B9" s="99" t="s">
        <v>28</v>
      </c>
      <c r="C9" s="106" t="s">
        <v>393</v>
      </c>
      <c r="D9" s="101" t="s">
        <v>244</v>
      </c>
      <c r="E9" s="102" t="s">
        <v>27</v>
      </c>
      <c r="F9" s="103">
        <v>3300</v>
      </c>
      <c r="G9" s="104"/>
      <c r="H9" s="105">
        <f t="shared" ref="H9" si="1">ROUND(G9*F9,2)</f>
        <v>0</v>
      </c>
    </row>
    <row r="10" spans="1:8" s="51" customFormat="1" ht="30" customHeight="1" x14ac:dyDescent="0.25">
      <c r="A10" s="97" t="s">
        <v>70</v>
      </c>
      <c r="B10" s="99" t="s">
        <v>73</v>
      </c>
      <c r="C10" s="100" t="s">
        <v>71</v>
      </c>
      <c r="D10" s="101" t="s">
        <v>263</v>
      </c>
      <c r="E10" s="102" t="s">
        <v>29</v>
      </c>
      <c r="F10" s="103">
        <v>15200</v>
      </c>
      <c r="G10" s="104"/>
      <c r="H10" s="105">
        <f t="shared" si="0"/>
        <v>0</v>
      </c>
    </row>
    <row r="11" spans="1:8" s="51" customFormat="1" ht="30" customHeight="1" x14ac:dyDescent="0.25">
      <c r="A11" s="97" t="s">
        <v>72</v>
      </c>
      <c r="B11" s="99" t="s">
        <v>74</v>
      </c>
      <c r="C11" s="100" t="s">
        <v>247</v>
      </c>
      <c r="D11" s="101" t="s">
        <v>263</v>
      </c>
      <c r="E11" s="102"/>
      <c r="F11" s="103"/>
      <c r="G11" s="107"/>
      <c r="H11" s="105"/>
    </row>
    <row r="12" spans="1:8" s="51" customFormat="1" ht="30" customHeight="1" x14ac:dyDescent="0.25">
      <c r="A12" s="97" t="s">
        <v>248</v>
      </c>
      <c r="B12" s="108" t="s">
        <v>30</v>
      </c>
      <c r="C12" s="100" t="s">
        <v>249</v>
      </c>
      <c r="D12" s="109" t="s">
        <v>1</v>
      </c>
      <c r="E12" s="102" t="s">
        <v>31</v>
      </c>
      <c r="F12" s="103">
        <v>17000</v>
      </c>
      <c r="G12" s="104"/>
      <c r="H12" s="105">
        <f t="shared" ref="H12:H13" si="2">ROUND(G12*F12,2)</f>
        <v>0</v>
      </c>
    </row>
    <row r="13" spans="1:8" s="51" customFormat="1" ht="30" customHeight="1" x14ac:dyDescent="0.25">
      <c r="A13" s="97" t="s">
        <v>261</v>
      </c>
      <c r="B13" s="108" t="s">
        <v>37</v>
      </c>
      <c r="C13" s="100" t="s">
        <v>262</v>
      </c>
      <c r="D13" s="109" t="s">
        <v>1</v>
      </c>
      <c r="E13" s="102" t="s">
        <v>31</v>
      </c>
      <c r="F13" s="103">
        <v>5500</v>
      </c>
      <c r="G13" s="104"/>
      <c r="H13" s="105">
        <f t="shared" si="2"/>
        <v>0</v>
      </c>
    </row>
    <row r="14" spans="1:8" s="51" customFormat="1" ht="30" customHeight="1" x14ac:dyDescent="0.25">
      <c r="A14" s="97" t="s">
        <v>32</v>
      </c>
      <c r="B14" s="99" t="s">
        <v>75</v>
      </c>
      <c r="C14" s="100" t="s">
        <v>33</v>
      </c>
      <c r="D14" s="101" t="s">
        <v>244</v>
      </c>
      <c r="E14" s="102"/>
      <c r="F14" s="103"/>
      <c r="G14" s="107"/>
      <c r="H14" s="105"/>
    </row>
    <row r="15" spans="1:8" s="51" customFormat="1" ht="30" customHeight="1" x14ac:dyDescent="0.25">
      <c r="A15" s="97" t="s">
        <v>250</v>
      </c>
      <c r="B15" s="108" t="s">
        <v>30</v>
      </c>
      <c r="C15" s="100" t="s">
        <v>251</v>
      </c>
      <c r="D15" s="101" t="s">
        <v>380</v>
      </c>
      <c r="E15" s="110" t="s">
        <v>31</v>
      </c>
      <c r="F15" s="103">
        <v>14500</v>
      </c>
      <c r="G15" s="104"/>
      <c r="H15" s="105">
        <f t="shared" ref="H15:H18" si="3">ROUND(G15*F15,2)</f>
        <v>0</v>
      </c>
    </row>
    <row r="16" spans="1:8" s="51" customFormat="1" ht="30" customHeight="1" x14ac:dyDescent="0.25">
      <c r="A16" s="96" t="s">
        <v>34</v>
      </c>
      <c r="B16" s="99" t="s">
        <v>77</v>
      </c>
      <c r="C16" s="100" t="s">
        <v>35</v>
      </c>
      <c r="D16" s="101" t="s">
        <v>244</v>
      </c>
      <c r="E16" s="102" t="s">
        <v>29</v>
      </c>
      <c r="F16" s="111">
        <v>30000</v>
      </c>
      <c r="G16" s="104"/>
      <c r="H16" s="105">
        <f t="shared" si="3"/>
        <v>0</v>
      </c>
    </row>
    <row r="17" spans="1:8" s="51" customFormat="1" ht="30" customHeight="1" x14ac:dyDescent="0.25">
      <c r="A17" s="97" t="s">
        <v>264</v>
      </c>
      <c r="B17" s="99" t="s">
        <v>78</v>
      </c>
      <c r="C17" s="100" t="s">
        <v>265</v>
      </c>
      <c r="D17" s="101" t="s">
        <v>263</v>
      </c>
      <c r="E17" s="102" t="s">
        <v>29</v>
      </c>
      <c r="F17" s="111">
        <v>4500</v>
      </c>
      <c r="G17" s="104"/>
      <c r="H17" s="105">
        <f t="shared" si="3"/>
        <v>0</v>
      </c>
    </row>
    <row r="18" spans="1:8" s="51" customFormat="1" ht="30" customHeight="1" x14ac:dyDescent="0.25">
      <c r="A18" s="96" t="s">
        <v>268</v>
      </c>
      <c r="B18" s="99" t="s">
        <v>80</v>
      </c>
      <c r="C18" s="100" t="s">
        <v>269</v>
      </c>
      <c r="D18" s="101" t="s">
        <v>263</v>
      </c>
      <c r="E18" s="102" t="s">
        <v>27</v>
      </c>
      <c r="F18" s="111">
        <v>500</v>
      </c>
      <c r="G18" s="104"/>
      <c r="H18" s="105">
        <f t="shared" si="3"/>
        <v>0</v>
      </c>
    </row>
    <row r="19" spans="1:8" s="51" customFormat="1" ht="30" customHeight="1" x14ac:dyDescent="0.25">
      <c r="A19" s="97" t="s">
        <v>132</v>
      </c>
      <c r="B19" s="99" t="s">
        <v>81</v>
      </c>
      <c r="C19" s="100" t="s">
        <v>133</v>
      </c>
      <c r="D19" s="101" t="s">
        <v>263</v>
      </c>
      <c r="E19" s="102"/>
      <c r="F19" s="103"/>
      <c r="G19" s="107"/>
      <c r="H19" s="105"/>
    </row>
    <row r="20" spans="1:8" s="51" customFormat="1" ht="30" customHeight="1" x14ac:dyDescent="0.25">
      <c r="A20" s="96" t="s">
        <v>134</v>
      </c>
      <c r="B20" s="108" t="s">
        <v>30</v>
      </c>
      <c r="C20" s="100" t="s">
        <v>135</v>
      </c>
      <c r="D20" s="109" t="s">
        <v>1</v>
      </c>
      <c r="E20" s="102" t="s">
        <v>36</v>
      </c>
      <c r="F20" s="103">
        <v>1</v>
      </c>
      <c r="G20" s="104"/>
      <c r="H20" s="105">
        <f t="shared" ref="H20:H22" si="4">ROUND(G20*F20,2)</f>
        <v>0</v>
      </c>
    </row>
    <row r="21" spans="1:8" s="51" customFormat="1" ht="30" customHeight="1" x14ac:dyDescent="0.25">
      <c r="A21" s="97" t="s">
        <v>76</v>
      </c>
      <c r="B21" s="99" t="s">
        <v>82</v>
      </c>
      <c r="C21" s="100" t="s">
        <v>252</v>
      </c>
      <c r="D21" s="101" t="s">
        <v>253</v>
      </c>
      <c r="E21" s="102"/>
      <c r="F21" s="103"/>
      <c r="G21" s="107"/>
      <c r="H21" s="105">
        <f t="shared" si="4"/>
        <v>0</v>
      </c>
    </row>
    <row r="22" spans="1:8" s="51" customFormat="1" ht="30" customHeight="1" x14ac:dyDescent="0.25">
      <c r="A22" s="97" t="s">
        <v>254</v>
      </c>
      <c r="B22" s="108" t="s">
        <v>30</v>
      </c>
      <c r="C22" s="100" t="s">
        <v>255</v>
      </c>
      <c r="D22" s="109" t="s">
        <v>1</v>
      </c>
      <c r="E22" s="102" t="s">
        <v>29</v>
      </c>
      <c r="F22" s="103">
        <v>15200</v>
      </c>
      <c r="G22" s="104"/>
      <c r="H22" s="105">
        <f t="shared" si="4"/>
        <v>0</v>
      </c>
    </row>
    <row r="23" spans="1:8" s="51" customFormat="1" ht="30" customHeight="1" x14ac:dyDescent="0.25">
      <c r="A23" s="97" t="s">
        <v>257</v>
      </c>
      <c r="B23" s="99" t="s">
        <v>83</v>
      </c>
      <c r="C23" s="100" t="s">
        <v>79</v>
      </c>
      <c r="D23" s="109" t="s">
        <v>260</v>
      </c>
      <c r="E23" s="102"/>
      <c r="F23" s="103"/>
      <c r="G23" s="107"/>
      <c r="H23" s="105"/>
    </row>
    <row r="24" spans="1:8" s="51" customFormat="1" ht="30" customHeight="1" x14ac:dyDescent="0.25">
      <c r="A24" s="97" t="s">
        <v>258</v>
      </c>
      <c r="B24" s="108" t="s">
        <v>30</v>
      </c>
      <c r="C24" s="100" t="s">
        <v>259</v>
      </c>
      <c r="D24" s="109" t="s">
        <v>1</v>
      </c>
      <c r="E24" s="102" t="s">
        <v>29</v>
      </c>
      <c r="F24" s="103">
        <v>15000</v>
      </c>
      <c r="G24" s="104"/>
      <c r="H24" s="105">
        <f>ROUND(G24*F24,2)</f>
        <v>0</v>
      </c>
    </row>
    <row r="25" spans="1:8" s="51" customFormat="1" ht="30" customHeight="1" x14ac:dyDescent="0.25">
      <c r="A25" s="96" t="s">
        <v>355</v>
      </c>
      <c r="B25" s="99" t="s">
        <v>89</v>
      </c>
      <c r="C25" s="100" t="s">
        <v>356</v>
      </c>
      <c r="D25" s="109" t="s">
        <v>357</v>
      </c>
      <c r="E25" s="102"/>
      <c r="F25" s="103"/>
      <c r="G25" s="107"/>
      <c r="H25" s="105"/>
    </row>
    <row r="26" spans="1:8" s="51" customFormat="1" ht="30" customHeight="1" x14ac:dyDescent="0.25">
      <c r="A26" s="97" t="s">
        <v>358</v>
      </c>
      <c r="B26" s="108" t="s">
        <v>30</v>
      </c>
      <c r="C26" s="100" t="s">
        <v>359</v>
      </c>
      <c r="D26" s="109"/>
      <c r="E26" s="102" t="s">
        <v>27</v>
      </c>
      <c r="F26" s="103">
        <v>3275</v>
      </c>
      <c r="G26" s="104"/>
      <c r="H26" s="105">
        <f>ROUND(G26*F26,2)</f>
        <v>0</v>
      </c>
    </row>
    <row r="27" spans="1:8" ht="36" customHeight="1" x14ac:dyDescent="0.25">
      <c r="A27" s="13"/>
      <c r="B27" s="62"/>
      <c r="C27" s="68" t="s">
        <v>237</v>
      </c>
      <c r="D27" s="112"/>
      <c r="E27" s="113"/>
      <c r="F27" s="112"/>
      <c r="G27" s="67"/>
      <c r="H27" s="67"/>
    </row>
    <row r="28" spans="1:8" s="51" customFormat="1" ht="30" customHeight="1" x14ac:dyDescent="0.25">
      <c r="A28" s="98" t="s">
        <v>61</v>
      </c>
      <c r="B28" s="99" t="s">
        <v>92</v>
      </c>
      <c r="C28" s="100" t="s">
        <v>62</v>
      </c>
      <c r="D28" s="101" t="s">
        <v>244</v>
      </c>
      <c r="E28" s="102"/>
      <c r="F28" s="103"/>
      <c r="G28" s="107"/>
      <c r="H28" s="105"/>
    </row>
    <row r="29" spans="1:8" s="51" customFormat="1" ht="30" customHeight="1" x14ac:dyDescent="0.25">
      <c r="A29" s="98" t="s">
        <v>63</v>
      </c>
      <c r="B29" s="108" t="s">
        <v>30</v>
      </c>
      <c r="C29" s="100" t="s">
        <v>64</v>
      </c>
      <c r="D29" s="109" t="s">
        <v>1</v>
      </c>
      <c r="E29" s="102" t="s">
        <v>29</v>
      </c>
      <c r="F29" s="103">
        <v>3660</v>
      </c>
      <c r="G29" s="104"/>
      <c r="H29" s="105">
        <f>ROUND(G29*F29,2)</f>
        <v>0</v>
      </c>
    </row>
    <row r="30" spans="1:8" s="51" customFormat="1" ht="30" customHeight="1" x14ac:dyDescent="0.25">
      <c r="A30" s="98" t="s">
        <v>136</v>
      </c>
      <c r="B30" s="108" t="s">
        <v>37</v>
      </c>
      <c r="C30" s="100" t="s">
        <v>137</v>
      </c>
      <c r="D30" s="109" t="s">
        <v>1</v>
      </c>
      <c r="E30" s="102" t="s">
        <v>29</v>
      </c>
      <c r="F30" s="111">
        <v>50</v>
      </c>
      <c r="G30" s="104"/>
      <c r="H30" s="105">
        <f>ROUND(G30*F30,2)</f>
        <v>0</v>
      </c>
    </row>
    <row r="31" spans="1:8" s="51" customFormat="1" ht="30" customHeight="1" x14ac:dyDescent="0.25">
      <c r="A31" s="98" t="s">
        <v>136</v>
      </c>
      <c r="B31" s="108" t="s">
        <v>47</v>
      </c>
      <c r="C31" s="100" t="s">
        <v>330</v>
      </c>
      <c r="D31" s="101" t="s">
        <v>149</v>
      </c>
      <c r="E31" s="102" t="s">
        <v>29</v>
      </c>
      <c r="F31" s="111">
        <v>200</v>
      </c>
      <c r="G31" s="104"/>
      <c r="H31" s="105">
        <f>ROUND(G31*F31,2)</f>
        <v>0</v>
      </c>
    </row>
    <row r="32" spans="1:8" s="51" customFormat="1" ht="30.6" customHeight="1" x14ac:dyDescent="0.25">
      <c r="A32" s="82" t="s">
        <v>404</v>
      </c>
      <c r="B32" s="99" t="s">
        <v>96</v>
      </c>
      <c r="C32" s="100" t="s">
        <v>405</v>
      </c>
      <c r="D32" s="101" t="s">
        <v>138</v>
      </c>
      <c r="E32" s="102"/>
      <c r="F32" s="111"/>
      <c r="G32" s="107"/>
      <c r="H32" s="105"/>
    </row>
    <row r="33" spans="1:8" s="51" customFormat="1" ht="32.4" customHeight="1" x14ac:dyDescent="0.25">
      <c r="A33" s="82" t="s">
        <v>406</v>
      </c>
      <c r="B33" s="108" t="s">
        <v>30</v>
      </c>
      <c r="C33" s="100" t="s">
        <v>407</v>
      </c>
      <c r="D33" s="101" t="s">
        <v>1</v>
      </c>
      <c r="E33" s="102" t="s">
        <v>29</v>
      </c>
      <c r="F33" s="111">
        <v>350</v>
      </c>
      <c r="G33" s="104"/>
      <c r="H33" s="105">
        <f>ROUND(G33*F33,2)</f>
        <v>0</v>
      </c>
    </row>
    <row r="34" spans="1:8" s="51" customFormat="1" ht="30" customHeight="1" x14ac:dyDescent="0.25">
      <c r="A34" s="82" t="s">
        <v>38</v>
      </c>
      <c r="B34" s="99" t="s">
        <v>98</v>
      </c>
      <c r="C34" s="100" t="s">
        <v>39</v>
      </c>
      <c r="D34" s="101" t="s">
        <v>138</v>
      </c>
      <c r="E34" s="102"/>
      <c r="F34" s="111"/>
      <c r="G34" s="107"/>
      <c r="H34" s="105"/>
    </row>
    <row r="35" spans="1:8" s="51" customFormat="1" ht="30" customHeight="1" x14ac:dyDescent="0.25">
      <c r="A35" s="82" t="s">
        <v>40</v>
      </c>
      <c r="B35" s="108" t="s">
        <v>30</v>
      </c>
      <c r="C35" s="100" t="s">
        <v>41</v>
      </c>
      <c r="D35" s="101" t="s">
        <v>1</v>
      </c>
      <c r="E35" s="102" t="s">
        <v>36</v>
      </c>
      <c r="F35" s="111">
        <v>35</v>
      </c>
      <c r="G35" s="104"/>
      <c r="H35" s="105">
        <f>ROUND(G35*F35,2)</f>
        <v>0</v>
      </c>
    </row>
    <row r="36" spans="1:8" s="51" customFormat="1" ht="30" x14ac:dyDescent="0.25">
      <c r="A36" s="82" t="s">
        <v>42</v>
      </c>
      <c r="B36" s="99" t="s">
        <v>99</v>
      </c>
      <c r="C36" s="100" t="s">
        <v>43</v>
      </c>
      <c r="D36" s="101" t="s">
        <v>138</v>
      </c>
      <c r="E36" s="102"/>
      <c r="F36" s="111"/>
      <c r="G36" s="107"/>
      <c r="H36" s="105"/>
    </row>
    <row r="37" spans="1:8" s="51" customFormat="1" ht="30" customHeight="1" x14ac:dyDescent="0.25">
      <c r="A37" s="82" t="s">
        <v>44</v>
      </c>
      <c r="B37" s="108" t="s">
        <v>30</v>
      </c>
      <c r="C37" s="100" t="s">
        <v>45</v>
      </c>
      <c r="D37" s="101" t="s">
        <v>1</v>
      </c>
      <c r="E37" s="102" t="s">
        <v>36</v>
      </c>
      <c r="F37" s="111">
        <v>115</v>
      </c>
      <c r="G37" s="104"/>
      <c r="H37" s="105">
        <f>ROUND(G37*F37,2)</f>
        <v>0</v>
      </c>
    </row>
    <row r="38" spans="1:8" s="51" customFormat="1" ht="30" customHeight="1" x14ac:dyDescent="0.25">
      <c r="A38" s="98" t="s">
        <v>124</v>
      </c>
      <c r="B38" s="99" t="s">
        <v>100</v>
      </c>
      <c r="C38" s="100" t="s">
        <v>125</v>
      </c>
      <c r="D38" s="109" t="s">
        <v>84</v>
      </c>
      <c r="E38" s="102"/>
      <c r="F38" s="103"/>
      <c r="G38" s="107"/>
      <c r="H38" s="105"/>
    </row>
    <row r="39" spans="1:8" s="51" customFormat="1" ht="30" customHeight="1" x14ac:dyDescent="0.25">
      <c r="A39" s="98" t="s">
        <v>126</v>
      </c>
      <c r="B39" s="108" t="s">
        <v>30</v>
      </c>
      <c r="C39" s="100" t="s">
        <v>85</v>
      </c>
      <c r="D39" s="109" t="s">
        <v>1</v>
      </c>
      <c r="E39" s="102" t="s">
        <v>29</v>
      </c>
      <c r="F39" s="103">
        <v>60</v>
      </c>
      <c r="G39" s="104"/>
      <c r="H39" s="105">
        <f t="shared" ref="H39" si="5">ROUND(G39*F39,2)</f>
        <v>0</v>
      </c>
    </row>
    <row r="40" spans="1:8" s="51" customFormat="1" ht="30" customHeight="1" x14ac:dyDescent="0.25">
      <c r="A40" s="98" t="s">
        <v>278</v>
      </c>
      <c r="B40" s="99" t="s">
        <v>102</v>
      </c>
      <c r="C40" s="100" t="s">
        <v>279</v>
      </c>
      <c r="D40" s="109" t="s">
        <v>280</v>
      </c>
      <c r="E40" s="102"/>
      <c r="F40" s="103"/>
      <c r="G40" s="107"/>
      <c r="H40" s="105"/>
    </row>
    <row r="41" spans="1:8" s="51" customFormat="1" ht="30" customHeight="1" x14ac:dyDescent="0.25">
      <c r="A41" s="98" t="s">
        <v>319</v>
      </c>
      <c r="B41" s="108" t="s">
        <v>30</v>
      </c>
      <c r="C41" s="106" t="s">
        <v>351</v>
      </c>
      <c r="D41" s="109" t="s">
        <v>182</v>
      </c>
      <c r="E41" s="102" t="s">
        <v>29</v>
      </c>
      <c r="F41" s="103">
        <v>70</v>
      </c>
      <c r="G41" s="104"/>
      <c r="H41" s="105">
        <f t="shared" ref="H41" si="6">ROUND(G41*F41,2)</f>
        <v>0</v>
      </c>
    </row>
    <row r="42" spans="1:8" s="51" customFormat="1" ht="30" customHeight="1" x14ac:dyDescent="0.25">
      <c r="A42" s="98" t="s">
        <v>183</v>
      </c>
      <c r="B42" s="99" t="s">
        <v>104</v>
      </c>
      <c r="C42" s="100" t="s">
        <v>184</v>
      </c>
      <c r="D42" s="109" t="s">
        <v>185</v>
      </c>
      <c r="E42" s="102"/>
      <c r="F42" s="103"/>
      <c r="G42" s="107"/>
      <c r="H42" s="105"/>
    </row>
    <row r="43" spans="1:8" s="51" customFormat="1" ht="30" customHeight="1" x14ac:dyDescent="0.25">
      <c r="A43" s="98" t="s">
        <v>320</v>
      </c>
      <c r="B43" s="108" t="s">
        <v>30</v>
      </c>
      <c r="C43" s="106" t="s">
        <v>353</v>
      </c>
      <c r="D43" s="109"/>
      <c r="E43" s="102" t="s">
        <v>46</v>
      </c>
      <c r="F43" s="103">
        <v>15</v>
      </c>
      <c r="G43" s="104"/>
      <c r="H43" s="105">
        <f t="shared" ref="H43" si="7">ROUND(G43*F43,2)</f>
        <v>0</v>
      </c>
    </row>
    <row r="44" spans="1:8" s="51" customFormat="1" ht="30" customHeight="1" x14ac:dyDescent="0.25">
      <c r="A44" s="98" t="s">
        <v>186</v>
      </c>
      <c r="B44" s="99" t="s">
        <v>106</v>
      </c>
      <c r="C44" s="100" t="s">
        <v>187</v>
      </c>
      <c r="D44" s="109" t="s">
        <v>185</v>
      </c>
      <c r="E44" s="102"/>
      <c r="F44" s="103"/>
      <c r="G44" s="107"/>
      <c r="H44" s="105"/>
    </row>
    <row r="45" spans="1:8" s="51" customFormat="1" ht="33" customHeight="1" x14ac:dyDescent="0.25">
      <c r="A45" s="98" t="s">
        <v>322</v>
      </c>
      <c r="B45" s="108" t="s">
        <v>30</v>
      </c>
      <c r="C45" s="106" t="s">
        <v>352</v>
      </c>
      <c r="D45" s="109" t="s">
        <v>90</v>
      </c>
      <c r="E45" s="102" t="s">
        <v>46</v>
      </c>
      <c r="F45" s="103">
        <v>20</v>
      </c>
      <c r="G45" s="104"/>
      <c r="H45" s="105">
        <f t="shared" ref="H45" si="8">ROUND(G45*F45,2)</f>
        <v>0</v>
      </c>
    </row>
    <row r="46" spans="1:8" s="51" customFormat="1" ht="30" customHeight="1" x14ac:dyDescent="0.25">
      <c r="A46" s="98" t="s">
        <v>88</v>
      </c>
      <c r="B46" s="99" t="s">
        <v>107</v>
      </c>
      <c r="C46" s="100" t="s">
        <v>48</v>
      </c>
      <c r="D46" s="109" t="s">
        <v>143</v>
      </c>
      <c r="E46" s="102"/>
      <c r="F46" s="103"/>
      <c r="G46" s="107"/>
      <c r="H46" s="105"/>
    </row>
    <row r="47" spans="1:8" s="51" customFormat="1" ht="33" customHeight="1" x14ac:dyDescent="0.25">
      <c r="A47" s="98" t="s">
        <v>227</v>
      </c>
      <c r="B47" s="108" t="s">
        <v>30</v>
      </c>
      <c r="C47" s="106" t="s">
        <v>354</v>
      </c>
      <c r="D47" s="109" t="s">
        <v>228</v>
      </c>
      <c r="E47" s="102"/>
      <c r="F47" s="103"/>
      <c r="G47" s="107"/>
      <c r="H47" s="105"/>
    </row>
    <row r="48" spans="1:8" s="51" customFormat="1" ht="30" customHeight="1" x14ac:dyDescent="0.25">
      <c r="A48" s="98" t="s">
        <v>379</v>
      </c>
      <c r="B48" s="114" t="s">
        <v>86</v>
      </c>
      <c r="C48" s="106" t="s">
        <v>294</v>
      </c>
      <c r="D48" s="101"/>
      <c r="E48" s="110" t="s">
        <v>46</v>
      </c>
      <c r="F48" s="111">
        <v>20</v>
      </c>
      <c r="G48" s="104"/>
      <c r="H48" s="107">
        <f>ROUND(G48*F48,2)</f>
        <v>0</v>
      </c>
    </row>
    <row r="49" spans="1:8" s="51" customFormat="1" ht="33" customHeight="1" x14ac:dyDescent="0.25">
      <c r="A49" s="98" t="s">
        <v>321</v>
      </c>
      <c r="B49" s="108" t="s">
        <v>37</v>
      </c>
      <c r="C49" s="106" t="s">
        <v>352</v>
      </c>
      <c r="D49" s="109" t="s">
        <v>90</v>
      </c>
      <c r="E49" s="102" t="s">
        <v>46</v>
      </c>
      <c r="F49" s="103">
        <v>15</v>
      </c>
      <c r="G49" s="104"/>
      <c r="H49" s="105">
        <f t="shared" ref="H49:H50" si="9">ROUND(G49*F49,2)</f>
        <v>0</v>
      </c>
    </row>
    <row r="50" spans="1:8" s="51" customFormat="1" ht="30.6" customHeight="1" x14ac:dyDescent="0.25">
      <c r="A50" s="82" t="s">
        <v>408</v>
      </c>
      <c r="B50" s="73" t="s">
        <v>108</v>
      </c>
      <c r="C50" s="74" t="s">
        <v>409</v>
      </c>
      <c r="D50" s="81" t="s">
        <v>256</v>
      </c>
      <c r="E50" s="76" t="s">
        <v>46</v>
      </c>
      <c r="F50" s="77">
        <v>75</v>
      </c>
      <c r="G50" s="78"/>
      <c r="H50" s="79">
        <f t="shared" si="9"/>
        <v>0</v>
      </c>
    </row>
    <row r="51" spans="1:8" s="51" customFormat="1" ht="30" customHeight="1" x14ac:dyDescent="0.25">
      <c r="A51" s="98" t="s">
        <v>91</v>
      </c>
      <c r="B51" s="99" t="s">
        <v>109</v>
      </c>
      <c r="C51" s="100" t="s">
        <v>93</v>
      </c>
      <c r="D51" s="109" t="s">
        <v>190</v>
      </c>
      <c r="E51" s="102"/>
      <c r="F51" s="103"/>
      <c r="G51" s="107"/>
      <c r="H51" s="105"/>
    </row>
    <row r="52" spans="1:8" s="51" customFormat="1" ht="30" customHeight="1" x14ac:dyDescent="0.25">
      <c r="A52" s="98" t="s">
        <v>192</v>
      </c>
      <c r="B52" s="108" t="s">
        <v>30</v>
      </c>
      <c r="C52" s="100" t="s">
        <v>193</v>
      </c>
      <c r="D52" s="109" t="s">
        <v>1</v>
      </c>
      <c r="E52" s="102" t="s">
        <v>29</v>
      </c>
      <c r="F52" s="103">
        <v>12000</v>
      </c>
      <c r="G52" s="104"/>
      <c r="H52" s="105">
        <f t="shared" ref="H52" si="10">ROUND(G52*F52,2)</f>
        <v>0</v>
      </c>
    </row>
    <row r="53" spans="1:8" s="51" customFormat="1" ht="30" customHeight="1" x14ac:dyDescent="0.25">
      <c r="A53" s="98"/>
      <c r="B53" s="108" t="s">
        <v>37</v>
      </c>
      <c r="C53" s="100" t="s">
        <v>323</v>
      </c>
      <c r="D53" s="101"/>
      <c r="E53" s="102" t="s">
        <v>29</v>
      </c>
      <c r="F53" s="103">
        <v>6000</v>
      </c>
      <c r="G53" s="104"/>
      <c r="H53" s="105">
        <f t="shared" ref="H53:H54" si="11">ROUND(G53*F53,2)</f>
        <v>0</v>
      </c>
    </row>
    <row r="54" spans="1:8" s="51" customFormat="1" ht="33" customHeight="1" x14ac:dyDescent="0.25">
      <c r="A54" s="98"/>
      <c r="B54" s="99" t="s">
        <v>110</v>
      </c>
      <c r="C54" s="106" t="s">
        <v>394</v>
      </c>
      <c r="D54" s="109" t="s">
        <v>149</v>
      </c>
      <c r="E54" s="102" t="s">
        <v>29</v>
      </c>
      <c r="F54" s="103">
        <v>11250</v>
      </c>
      <c r="G54" s="104"/>
      <c r="H54" s="105">
        <f t="shared" si="11"/>
        <v>0</v>
      </c>
    </row>
    <row r="55" spans="1:8" ht="36" customHeight="1" x14ac:dyDescent="0.25">
      <c r="A55" s="13"/>
      <c r="B55" s="70"/>
      <c r="C55" s="68" t="s">
        <v>19</v>
      </c>
      <c r="D55" s="112"/>
      <c r="E55" s="72"/>
      <c r="F55" s="70"/>
      <c r="G55" s="67"/>
      <c r="H55" s="67"/>
    </row>
    <row r="56" spans="1:8" s="51" customFormat="1" ht="32.4" customHeight="1" x14ac:dyDescent="0.25">
      <c r="A56" s="96" t="s">
        <v>49</v>
      </c>
      <c r="B56" s="99" t="s">
        <v>112</v>
      </c>
      <c r="C56" s="100" t="s">
        <v>50</v>
      </c>
      <c r="D56" s="109" t="s">
        <v>256</v>
      </c>
      <c r="E56" s="102"/>
      <c r="F56" s="115"/>
      <c r="G56" s="107"/>
      <c r="H56" s="116"/>
    </row>
    <row r="57" spans="1:8" s="51" customFormat="1" ht="33" customHeight="1" x14ac:dyDescent="0.25">
      <c r="A57" s="96"/>
      <c r="B57" s="108" t="s">
        <v>30</v>
      </c>
      <c r="C57" s="106" t="s">
        <v>390</v>
      </c>
      <c r="D57" s="109" t="s">
        <v>398</v>
      </c>
      <c r="E57" s="102" t="s">
        <v>46</v>
      </c>
      <c r="F57" s="103">
        <v>10</v>
      </c>
      <c r="G57" s="104"/>
      <c r="H57" s="105">
        <f t="shared" ref="H57" si="12">ROUND(G57*F57,2)</f>
        <v>0</v>
      </c>
    </row>
    <row r="58" spans="1:8" s="51" customFormat="1" ht="66" customHeight="1" x14ac:dyDescent="0.25">
      <c r="A58" s="96"/>
      <c r="B58" s="108" t="s">
        <v>37</v>
      </c>
      <c r="C58" s="106" t="s">
        <v>391</v>
      </c>
      <c r="D58" s="109" t="s">
        <v>399</v>
      </c>
      <c r="E58" s="102" t="s">
        <v>46</v>
      </c>
      <c r="F58" s="103">
        <v>250</v>
      </c>
      <c r="G58" s="104"/>
      <c r="H58" s="105">
        <f t="shared" ref="H58" si="13">ROUND(G58*F58,2)</f>
        <v>0</v>
      </c>
    </row>
    <row r="59" spans="1:8" s="51" customFormat="1" ht="33" customHeight="1" x14ac:dyDescent="0.25">
      <c r="A59" s="98" t="s">
        <v>144</v>
      </c>
      <c r="B59" s="99" t="s">
        <v>115</v>
      </c>
      <c r="C59" s="100" t="s">
        <v>145</v>
      </c>
      <c r="D59" s="101" t="s">
        <v>397</v>
      </c>
      <c r="E59" s="102"/>
      <c r="F59" s="103"/>
      <c r="G59" s="107"/>
      <c r="H59" s="105"/>
    </row>
    <row r="60" spans="1:8" s="51" customFormat="1" ht="30" customHeight="1" x14ac:dyDescent="0.25">
      <c r="A60" s="96" t="s">
        <v>235</v>
      </c>
      <c r="B60" s="108" t="s">
        <v>30</v>
      </c>
      <c r="C60" s="100" t="s">
        <v>189</v>
      </c>
      <c r="D60" s="101"/>
      <c r="E60" s="102"/>
      <c r="F60" s="103"/>
      <c r="G60" s="107"/>
      <c r="H60" s="116"/>
    </row>
    <row r="61" spans="1:8" s="51" customFormat="1" ht="30" customHeight="1" x14ac:dyDescent="0.25">
      <c r="A61" s="96" t="s">
        <v>324</v>
      </c>
      <c r="B61" s="117" t="s">
        <v>86</v>
      </c>
      <c r="C61" s="100" t="s">
        <v>276</v>
      </c>
      <c r="D61" s="109"/>
      <c r="E61" s="102" t="s">
        <v>31</v>
      </c>
      <c r="F61" s="103">
        <v>3150</v>
      </c>
      <c r="G61" s="104"/>
      <c r="H61" s="105">
        <f t="shared" ref="H61:H62" si="14">ROUND(G61*F61,2)</f>
        <v>0</v>
      </c>
    </row>
    <row r="62" spans="1:8" s="51" customFormat="1" ht="30" customHeight="1" x14ac:dyDescent="0.25">
      <c r="A62" s="96" t="s">
        <v>325</v>
      </c>
      <c r="B62" s="117" t="s">
        <v>87</v>
      </c>
      <c r="C62" s="100" t="s">
        <v>277</v>
      </c>
      <c r="D62" s="109"/>
      <c r="E62" s="102" t="s">
        <v>31</v>
      </c>
      <c r="F62" s="103">
        <v>6350</v>
      </c>
      <c r="G62" s="104"/>
      <c r="H62" s="105">
        <f t="shared" si="14"/>
        <v>0</v>
      </c>
    </row>
    <row r="63" spans="1:8" s="51" customFormat="1" ht="30" customHeight="1" x14ac:dyDescent="0.25">
      <c r="A63" s="96" t="s">
        <v>236</v>
      </c>
      <c r="B63" s="108" t="s">
        <v>37</v>
      </c>
      <c r="C63" s="100" t="s">
        <v>65</v>
      </c>
      <c r="D63" s="109"/>
      <c r="E63" s="102"/>
      <c r="F63" s="103"/>
      <c r="G63" s="107"/>
      <c r="H63" s="116"/>
    </row>
    <row r="64" spans="1:8" s="51" customFormat="1" ht="30" customHeight="1" x14ac:dyDescent="0.25">
      <c r="A64" s="96" t="s">
        <v>326</v>
      </c>
      <c r="B64" s="117" t="s">
        <v>86</v>
      </c>
      <c r="C64" s="100" t="s">
        <v>276</v>
      </c>
      <c r="D64" s="109"/>
      <c r="E64" s="102" t="s">
        <v>31</v>
      </c>
      <c r="F64" s="118">
        <v>50</v>
      </c>
      <c r="G64" s="104"/>
      <c r="H64" s="105">
        <f t="shared" ref="H64:H65" si="15">ROUND(G64*F64,2)</f>
        <v>0</v>
      </c>
    </row>
    <row r="65" spans="1:8" s="51" customFormat="1" ht="30" customHeight="1" x14ac:dyDescent="0.25">
      <c r="A65" s="96" t="s">
        <v>327</v>
      </c>
      <c r="B65" s="117" t="s">
        <v>87</v>
      </c>
      <c r="C65" s="100" t="s">
        <v>277</v>
      </c>
      <c r="D65" s="109"/>
      <c r="E65" s="102" t="s">
        <v>31</v>
      </c>
      <c r="F65" s="111">
        <v>100</v>
      </c>
      <c r="G65" s="104"/>
      <c r="H65" s="105">
        <f t="shared" si="15"/>
        <v>0</v>
      </c>
    </row>
    <row r="66" spans="1:8" s="51" customFormat="1" ht="33" customHeight="1" x14ac:dyDescent="0.25">
      <c r="A66" s="96" t="s">
        <v>328</v>
      </c>
      <c r="B66" s="99" t="s">
        <v>116</v>
      </c>
      <c r="C66" s="100" t="s">
        <v>329</v>
      </c>
      <c r="D66" s="109" t="s">
        <v>245</v>
      </c>
      <c r="E66" s="102" t="s">
        <v>31</v>
      </c>
      <c r="F66" s="103">
        <v>735</v>
      </c>
      <c r="G66" s="104"/>
      <c r="H66" s="105">
        <f>ROUND(G66*F66,2)</f>
        <v>0</v>
      </c>
    </row>
    <row r="67" spans="1:8" ht="36" customHeight="1" x14ac:dyDescent="0.25">
      <c r="A67" s="13"/>
      <c r="B67" s="70"/>
      <c r="C67" s="68" t="s">
        <v>20</v>
      </c>
      <c r="D67" s="112"/>
      <c r="E67" s="70"/>
      <c r="F67" s="70"/>
      <c r="G67" s="67"/>
      <c r="H67" s="67"/>
    </row>
    <row r="68" spans="1:8" s="51" customFormat="1" ht="30" customHeight="1" x14ac:dyDescent="0.25">
      <c r="A68" s="96" t="s">
        <v>51</v>
      </c>
      <c r="B68" s="99" t="s">
        <v>117</v>
      </c>
      <c r="C68" s="100" t="s">
        <v>52</v>
      </c>
      <c r="D68" s="109" t="s">
        <v>103</v>
      </c>
      <c r="E68" s="102" t="s">
        <v>46</v>
      </c>
      <c r="F68" s="115">
        <v>1000</v>
      </c>
      <c r="G68" s="104"/>
      <c r="H68" s="105">
        <f>ROUND(G68*F68,2)</f>
        <v>0</v>
      </c>
    </row>
    <row r="69" spans="1:8" ht="48" customHeight="1" x14ac:dyDescent="0.25">
      <c r="A69" s="13"/>
      <c r="B69" s="70"/>
      <c r="C69" s="68" t="s">
        <v>21</v>
      </c>
      <c r="D69" s="112"/>
      <c r="E69" s="72"/>
      <c r="F69" s="70"/>
      <c r="G69" s="67"/>
      <c r="H69" s="67"/>
    </row>
    <row r="70" spans="1:8" s="51" customFormat="1" ht="30" customHeight="1" x14ac:dyDescent="0.25">
      <c r="A70" s="96" t="s">
        <v>127</v>
      </c>
      <c r="B70" s="99" t="s">
        <v>119</v>
      </c>
      <c r="C70" s="100" t="s">
        <v>346</v>
      </c>
      <c r="D70" s="109" t="s">
        <v>105</v>
      </c>
      <c r="E70" s="102" t="s">
        <v>46</v>
      </c>
      <c r="F70" s="115">
        <v>30</v>
      </c>
      <c r="G70" s="104"/>
      <c r="H70" s="105">
        <f>ROUND(G70*F70,2)</f>
        <v>0</v>
      </c>
    </row>
    <row r="71" spans="1:8" s="84" customFormat="1" ht="30" customHeight="1" x14ac:dyDescent="0.25">
      <c r="A71" s="96" t="s">
        <v>347</v>
      </c>
      <c r="B71" s="99" t="s">
        <v>120</v>
      </c>
      <c r="C71" s="119" t="s">
        <v>348</v>
      </c>
      <c r="D71" s="109" t="s">
        <v>105</v>
      </c>
      <c r="E71" s="102"/>
      <c r="F71" s="115"/>
      <c r="G71" s="107"/>
      <c r="H71" s="116"/>
    </row>
    <row r="72" spans="1:8" s="84" customFormat="1" ht="30" customHeight="1" x14ac:dyDescent="0.25">
      <c r="A72" s="96" t="s">
        <v>349</v>
      </c>
      <c r="B72" s="108" t="s">
        <v>30</v>
      </c>
      <c r="C72" s="119" t="s">
        <v>350</v>
      </c>
      <c r="D72" s="109"/>
      <c r="E72" s="102" t="s">
        <v>36</v>
      </c>
      <c r="F72" s="115">
        <v>1</v>
      </c>
      <c r="G72" s="104"/>
      <c r="H72" s="105">
        <f>ROUND(G72*F72,2)</f>
        <v>0</v>
      </c>
    </row>
    <row r="73" spans="1:8" s="51" customFormat="1" ht="33" customHeight="1" x14ac:dyDescent="0.25">
      <c r="A73" s="96" t="s">
        <v>156</v>
      </c>
      <c r="B73" s="99" t="s">
        <v>121</v>
      </c>
      <c r="C73" s="100" t="s">
        <v>344</v>
      </c>
      <c r="D73" s="109" t="s">
        <v>105</v>
      </c>
      <c r="E73" s="102" t="s">
        <v>36</v>
      </c>
      <c r="F73" s="115">
        <v>17</v>
      </c>
      <c r="G73" s="104"/>
      <c r="H73" s="105">
        <f t="shared" ref="H73:H74" si="16">ROUND(G73*F73,2)</f>
        <v>0</v>
      </c>
    </row>
    <row r="74" spans="1:8" s="51" customFormat="1" ht="33" customHeight="1" x14ac:dyDescent="0.25">
      <c r="A74" s="96" t="s">
        <v>158</v>
      </c>
      <c r="B74" s="99" t="s">
        <v>122</v>
      </c>
      <c r="C74" s="100" t="s">
        <v>345</v>
      </c>
      <c r="D74" s="109" t="s">
        <v>105</v>
      </c>
      <c r="E74" s="102" t="s">
        <v>36</v>
      </c>
      <c r="F74" s="115">
        <v>1</v>
      </c>
      <c r="G74" s="104"/>
      <c r="H74" s="105">
        <f t="shared" si="16"/>
        <v>0</v>
      </c>
    </row>
    <row r="75" spans="1:8" s="51" customFormat="1" ht="30" customHeight="1" x14ac:dyDescent="0.25">
      <c r="A75" s="96" t="s">
        <v>111</v>
      </c>
      <c r="B75" s="99" t="s">
        <v>153</v>
      </c>
      <c r="C75" s="100" t="s">
        <v>113</v>
      </c>
      <c r="D75" s="109" t="s">
        <v>114</v>
      </c>
      <c r="E75" s="102" t="s">
        <v>46</v>
      </c>
      <c r="F75" s="120">
        <v>250</v>
      </c>
      <c r="G75" s="104"/>
      <c r="H75" s="105">
        <f t="shared" ref="H75:H78" si="17">ROUND(G75*F75,2)</f>
        <v>0</v>
      </c>
    </row>
    <row r="76" spans="1:8" s="51" customFormat="1" ht="33" customHeight="1" x14ac:dyDescent="0.25">
      <c r="A76" s="96" t="s">
        <v>338</v>
      </c>
      <c r="B76" s="99" t="s">
        <v>395</v>
      </c>
      <c r="C76" s="100" t="s">
        <v>339</v>
      </c>
      <c r="D76" s="109" t="s">
        <v>340</v>
      </c>
      <c r="E76" s="102" t="s">
        <v>27</v>
      </c>
      <c r="F76" s="115">
        <v>8</v>
      </c>
      <c r="G76" s="104"/>
      <c r="H76" s="105">
        <f t="shared" si="17"/>
        <v>0</v>
      </c>
    </row>
    <row r="77" spans="1:8" s="84" customFormat="1" ht="30" customHeight="1" x14ac:dyDescent="0.25">
      <c r="A77" s="96" t="s">
        <v>341</v>
      </c>
      <c r="B77" s="99" t="s">
        <v>154</v>
      </c>
      <c r="C77" s="119" t="s">
        <v>342</v>
      </c>
      <c r="D77" s="109" t="s">
        <v>340</v>
      </c>
      <c r="E77" s="102" t="s">
        <v>46</v>
      </c>
      <c r="F77" s="115">
        <v>25</v>
      </c>
      <c r="G77" s="104"/>
      <c r="H77" s="105">
        <f t="shared" ref="H77" si="18">ROUND(G77*F77,2)</f>
        <v>0</v>
      </c>
    </row>
    <row r="78" spans="1:8" s="84" customFormat="1" ht="30" customHeight="1" x14ac:dyDescent="0.25">
      <c r="A78" s="96" t="s">
        <v>341</v>
      </c>
      <c r="B78" s="99" t="s">
        <v>155</v>
      </c>
      <c r="C78" s="119" t="s">
        <v>343</v>
      </c>
      <c r="D78" s="109" t="s">
        <v>340</v>
      </c>
      <c r="E78" s="102" t="s">
        <v>46</v>
      </c>
      <c r="F78" s="115">
        <v>60</v>
      </c>
      <c r="G78" s="104"/>
      <c r="H78" s="105">
        <f t="shared" si="17"/>
        <v>0</v>
      </c>
    </row>
    <row r="79" spans="1:8" ht="36" customHeight="1" x14ac:dyDescent="0.25">
      <c r="A79" s="13"/>
      <c r="B79" s="70"/>
      <c r="C79" s="68" t="s">
        <v>22</v>
      </c>
      <c r="D79" s="112"/>
      <c r="E79" s="72"/>
      <c r="F79" s="70"/>
      <c r="G79" s="67"/>
      <c r="H79" s="67"/>
    </row>
    <row r="80" spans="1:8" s="51" customFormat="1" ht="33" customHeight="1" x14ac:dyDescent="0.25">
      <c r="A80" s="96" t="s">
        <v>53</v>
      </c>
      <c r="B80" s="99" t="s">
        <v>157</v>
      </c>
      <c r="C80" s="121" t="s">
        <v>199</v>
      </c>
      <c r="D80" s="122" t="s">
        <v>200</v>
      </c>
      <c r="E80" s="102" t="s">
        <v>36</v>
      </c>
      <c r="F80" s="115">
        <v>1</v>
      </c>
      <c r="G80" s="104"/>
      <c r="H80" s="105">
        <f>ROUND(G80*F80,2)</f>
        <v>0</v>
      </c>
    </row>
    <row r="81" spans="1:8" s="51" customFormat="1" ht="30" customHeight="1" x14ac:dyDescent="0.25">
      <c r="A81" s="96" t="s">
        <v>66</v>
      </c>
      <c r="B81" s="123" t="s">
        <v>159</v>
      </c>
      <c r="C81" s="100" t="s">
        <v>68</v>
      </c>
      <c r="D81" s="122" t="s">
        <v>200</v>
      </c>
      <c r="E81" s="102" t="s">
        <v>36</v>
      </c>
      <c r="F81" s="115">
        <v>1</v>
      </c>
      <c r="G81" s="104"/>
      <c r="H81" s="105">
        <f t="shared" ref="H81" si="19">ROUND(G81*F81,2)</f>
        <v>0</v>
      </c>
    </row>
    <row r="82" spans="1:8" ht="36" customHeight="1" x14ac:dyDescent="0.25">
      <c r="A82" s="13"/>
      <c r="B82" s="72"/>
      <c r="C82" s="68" t="s">
        <v>23</v>
      </c>
      <c r="D82" s="112"/>
      <c r="E82" s="72"/>
      <c r="F82" s="70"/>
      <c r="G82" s="67"/>
      <c r="H82" s="67"/>
    </row>
    <row r="83" spans="1:8" s="51" customFormat="1" ht="30" customHeight="1" x14ac:dyDescent="0.25">
      <c r="A83" s="98"/>
      <c r="B83" s="99" t="s">
        <v>396</v>
      </c>
      <c r="C83" s="124" t="s">
        <v>331</v>
      </c>
      <c r="D83" s="101" t="s">
        <v>400</v>
      </c>
      <c r="E83" s="102" t="s">
        <v>29</v>
      </c>
      <c r="F83" s="103">
        <v>34500</v>
      </c>
      <c r="G83" s="104"/>
      <c r="H83" s="105">
        <f>ROUND(G83*F83,2)</f>
        <v>0</v>
      </c>
    </row>
    <row r="84" spans="1:8" ht="36" customHeight="1" x14ac:dyDescent="0.25">
      <c r="A84" s="13"/>
      <c r="B84" s="62"/>
      <c r="C84" s="68" t="s">
        <v>24</v>
      </c>
      <c r="D84" s="112"/>
      <c r="E84" s="113"/>
      <c r="F84" s="112"/>
      <c r="G84" s="67"/>
      <c r="H84" s="67"/>
    </row>
    <row r="85" spans="1:8" s="51" customFormat="1" ht="33" customHeight="1" x14ac:dyDescent="0.25">
      <c r="A85" s="98"/>
      <c r="B85" s="125" t="s">
        <v>410</v>
      </c>
      <c r="C85" s="100" t="s">
        <v>335</v>
      </c>
      <c r="D85" s="101"/>
      <c r="E85" s="102" t="s">
        <v>46</v>
      </c>
      <c r="F85" s="103">
        <v>75</v>
      </c>
      <c r="G85" s="104"/>
      <c r="H85" s="105">
        <f t="shared" ref="H85:H86" si="20">ROUND(G85*F85,2)</f>
        <v>0</v>
      </c>
    </row>
    <row r="86" spans="1:8" s="51" customFormat="1" ht="30" customHeight="1" x14ac:dyDescent="0.25">
      <c r="A86" s="98"/>
      <c r="B86" s="125" t="s">
        <v>411</v>
      </c>
      <c r="C86" s="100" t="s">
        <v>336</v>
      </c>
      <c r="D86" s="101" t="s">
        <v>164</v>
      </c>
      <c r="E86" s="102" t="s">
        <v>46</v>
      </c>
      <c r="F86" s="103">
        <v>113</v>
      </c>
      <c r="G86" s="104"/>
      <c r="H86" s="105">
        <f t="shared" si="20"/>
        <v>0</v>
      </c>
    </row>
    <row r="87" spans="1:8" s="51" customFormat="1" ht="30" customHeight="1" x14ac:dyDescent="0.25">
      <c r="A87" s="98"/>
      <c r="B87" s="125" t="s">
        <v>412</v>
      </c>
      <c r="C87" s="100" t="s">
        <v>381</v>
      </c>
      <c r="D87" s="101" t="s">
        <v>164</v>
      </c>
      <c r="E87" s="102" t="s">
        <v>36</v>
      </c>
      <c r="F87" s="103">
        <v>2</v>
      </c>
      <c r="G87" s="104"/>
      <c r="H87" s="105">
        <f t="shared" ref="H87" si="21">ROUND(G87*F87,2)</f>
        <v>0</v>
      </c>
    </row>
    <row r="88" spans="1:8" s="51" customFormat="1" ht="30" customHeight="1" x14ac:dyDescent="0.25">
      <c r="A88" s="82" t="s">
        <v>333</v>
      </c>
      <c r="B88" s="86" t="s">
        <v>413</v>
      </c>
      <c r="C88" s="74" t="s">
        <v>334</v>
      </c>
      <c r="D88" s="75" t="s">
        <v>332</v>
      </c>
      <c r="E88" s="76" t="s">
        <v>27</v>
      </c>
      <c r="F88" s="77">
        <v>25</v>
      </c>
      <c r="G88" s="78"/>
      <c r="H88" s="79">
        <f t="shared" ref="H88" si="22">ROUND(G88*F88,2)</f>
        <v>0</v>
      </c>
    </row>
    <row r="89" spans="1:8" s="31" customFormat="1" ht="36" customHeight="1" thickBot="1" x14ac:dyDescent="0.3">
      <c r="A89" s="32"/>
      <c r="B89" s="27" t="str">
        <f>B6</f>
        <v>A</v>
      </c>
      <c r="C89" s="147" t="str">
        <f>C6</f>
        <v>WESTBOUND ABINOJII MIKANAH PAVEMENT RENEWAL - RIVER ROAD TO ST. MARY'S ROAD</v>
      </c>
      <c r="D89" s="148"/>
      <c r="E89" s="148"/>
      <c r="F89" s="149"/>
      <c r="G89" s="32" t="s">
        <v>16</v>
      </c>
      <c r="H89" s="32">
        <f>SUM(H6:H88)</f>
        <v>0</v>
      </c>
    </row>
    <row r="90" spans="1:8" s="31" customFormat="1" ht="30" customHeight="1" thickTop="1" x14ac:dyDescent="0.25">
      <c r="A90" s="29"/>
      <c r="B90" s="28" t="s">
        <v>12</v>
      </c>
      <c r="C90" s="152" t="s">
        <v>273</v>
      </c>
      <c r="D90" s="153"/>
      <c r="E90" s="153"/>
      <c r="F90" s="154"/>
      <c r="G90" s="29"/>
      <c r="H90" s="30"/>
    </row>
    <row r="91" spans="1:8" ht="36" customHeight="1" x14ac:dyDescent="0.25">
      <c r="A91" s="13"/>
      <c r="B91" s="62"/>
      <c r="C91" s="63" t="s">
        <v>18</v>
      </c>
      <c r="D91" s="64"/>
      <c r="E91" s="65" t="s">
        <v>1</v>
      </c>
      <c r="F91" s="65" t="s">
        <v>1</v>
      </c>
      <c r="G91" s="66" t="s">
        <v>1</v>
      </c>
      <c r="H91" s="67"/>
    </row>
    <row r="92" spans="1:8" s="51" customFormat="1" ht="30" customHeight="1" x14ac:dyDescent="0.25">
      <c r="A92" s="50" t="s">
        <v>34</v>
      </c>
      <c r="B92" s="73" t="s">
        <v>167</v>
      </c>
      <c r="C92" s="74" t="s">
        <v>35</v>
      </c>
      <c r="D92" s="75" t="s">
        <v>244</v>
      </c>
      <c r="E92" s="76" t="s">
        <v>29</v>
      </c>
      <c r="F92" s="77">
        <v>75</v>
      </c>
      <c r="G92" s="78"/>
      <c r="H92" s="79">
        <f t="shared" ref="H92" si="23">ROUND(G92*F92,2)</f>
        <v>0</v>
      </c>
    </row>
    <row r="93" spans="1:8" ht="36" customHeight="1" x14ac:dyDescent="0.25">
      <c r="A93" s="13"/>
      <c r="B93" s="62"/>
      <c r="C93" s="68" t="s">
        <v>237</v>
      </c>
      <c r="D93" s="64"/>
      <c r="E93" s="69"/>
      <c r="F93" s="64"/>
      <c r="G93" s="66"/>
      <c r="H93" s="67"/>
    </row>
    <row r="94" spans="1:8" s="51" customFormat="1" ht="33" customHeight="1" x14ac:dyDescent="0.25">
      <c r="A94" s="98" t="s">
        <v>282</v>
      </c>
      <c r="B94" s="99" t="s">
        <v>166</v>
      </c>
      <c r="C94" s="100" t="s">
        <v>283</v>
      </c>
      <c r="D94" s="109" t="s">
        <v>138</v>
      </c>
      <c r="E94" s="102"/>
      <c r="F94" s="103"/>
      <c r="G94" s="107"/>
      <c r="H94" s="105"/>
    </row>
    <row r="95" spans="1:8" s="51" customFormat="1" ht="30" customHeight="1" x14ac:dyDescent="0.25">
      <c r="A95" s="98" t="s">
        <v>312</v>
      </c>
      <c r="B95" s="108" t="s">
        <v>30</v>
      </c>
      <c r="C95" s="100" t="s">
        <v>313</v>
      </c>
      <c r="D95" s="109" t="s">
        <v>1</v>
      </c>
      <c r="E95" s="102" t="s">
        <v>29</v>
      </c>
      <c r="F95" s="103">
        <v>10</v>
      </c>
      <c r="G95" s="104"/>
      <c r="H95" s="105">
        <f t="shared" ref="H95" si="24">ROUND(G95*F95,2)</f>
        <v>0</v>
      </c>
    </row>
    <row r="96" spans="1:8" s="51" customFormat="1" ht="30" customHeight="1" x14ac:dyDescent="0.25">
      <c r="A96" s="98" t="s">
        <v>284</v>
      </c>
      <c r="B96" s="108" t="s">
        <v>37</v>
      </c>
      <c r="C96" s="100" t="s">
        <v>285</v>
      </c>
      <c r="D96" s="109" t="s">
        <v>1</v>
      </c>
      <c r="E96" s="102" t="s">
        <v>29</v>
      </c>
      <c r="F96" s="103">
        <v>10</v>
      </c>
      <c r="G96" s="104"/>
      <c r="H96" s="105">
        <f t="shared" ref="H96:H97" si="25">ROUND(G96*F96,2)</f>
        <v>0</v>
      </c>
    </row>
    <row r="97" spans="1:8" s="51" customFormat="1" ht="30" customHeight="1" x14ac:dyDescent="0.25">
      <c r="A97" s="98" t="s">
        <v>286</v>
      </c>
      <c r="B97" s="108" t="s">
        <v>47</v>
      </c>
      <c r="C97" s="100" t="s">
        <v>287</v>
      </c>
      <c r="D97" s="109" t="s">
        <v>1</v>
      </c>
      <c r="E97" s="102" t="s">
        <v>29</v>
      </c>
      <c r="F97" s="103">
        <v>40</v>
      </c>
      <c r="G97" s="104"/>
      <c r="H97" s="105">
        <f t="shared" si="25"/>
        <v>0</v>
      </c>
    </row>
    <row r="98" spans="1:8" s="51" customFormat="1" ht="30" customHeight="1" x14ac:dyDescent="0.25">
      <c r="A98" s="98" t="s">
        <v>38</v>
      </c>
      <c r="B98" s="99" t="s">
        <v>165</v>
      </c>
      <c r="C98" s="100" t="s">
        <v>39</v>
      </c>
      <c r="D98" s="109" t="s">
        <v>138</v>
      </c>
      <c r="E98" s="102"/>
      <c r="F98" s="103"/>
      <c r="G98" s="107"/>
      <c r="H98" s="105"/>
    </row>
    <row r="99" spans="1:8" s="51" customFormat="1" ht="30" customHeight="1" x14ac:dyDescent="0.25">
      <c r="A99" s="98" t="s">
        <v>40</v>
      </c>
      <c r="B99" s="108" t="s">
        <v>30</v>
      </c>
      <c r="C99" s="100" t="s">
        <v>41</v>
      </c>
      <c r="D99" s="109" t="s">
        <v>1</v>
      </c>
      <c r="E99" s="102" t="s">
        <v>36</v>
      </c>
      <c r="F99" s="103">
        <v>25</v>
      </c>
      <c r="G99" s="104"/>
      <c r="H99" s="105">
        <f>ROUND(G99*F99,2)</f>
        <v>0</v>
      </c>
    </row>
    <row r="100" spans="1:8" s="51" customFormat="1" ht="30" customHeight="1" x14ac:dyDescent="0.25">
      <c r="A100" s="98" t="s">
        <v>42</v>
      </c>
      <c r="B100" s="99" t="s">
        <v>202</v>
      </c>
      <c r="C100" s="100" t="s">
        <v>43</v>
      </c>
      <c r="D100" s="109" t="s">
        <v>138</v>
      </c>
      <c r="E100" s="102"/>
      <c r="F100" s="103"/>
      <c r="G100" s="107"/>
      <c r="H100" s="105"/>
    </row>
    <row r="101" spans="1:8" s="51" customFormat="1" ht="30" customHeight="1" x14ac:dyDescent="0.25">
      <c r="A101" s="126" t="s">
        <v>139</v>
      </c>
      <c r="B101" s="127" t="s">
        <v>30</v>
      </c>
      <c r="C101" s="128" t="s">
        <v>140</v>
      </c>
      <c r="D101" s="127" t="s">
        <v>1</v>
      </c>
      <c r="E101" s="127" t="s">
        <v>36</v>
      </c>
      <c r="F101" s="103">
        <v>60</v>
      </c>
      <c r="G101" s="104"/>
      <c r="H101" s="105">
        <f>ROUND(G101*F101,2)</f>
        <v>0</v>
      </c>
    </row>
    <row r="102" spans="1:8" s="51" customFormat="1" ht="30" customHeight="1" x14ac:dyDescent="0.25">
      <c r="A102" s="98" t="s">
        <v>44</v>
      </c>
      <c r="B102" s="108" t="s">
        <v>37</v>
      </c>
      <c r="C102" s="100" t="s">
        <v>45</v>
      </c>
      <c r="D102" s="109" t="s">
        <v>1</v>
      </c>
      <c r="E102" s="102" t="s">
        <v>36</v>
      </c>
      <c r="F102" s="103">
        <v>90</v>
      </c>
      <c r="G102" s="104"/>
      <c r="H102" s="105">
        <f>ROUND(G102*F102,2)</f>
        <v>0</v>
      </c>
    </row>
    <row r="103" spans="1:8" s="51" customFormat="1" ht="30" customHeight="1" x14ac:dyDescent="0.25">
      <c r="A103" s="98" t="s">
        <v>124</v>
      </c>
      <c r="B103" s="99" t="s">
        <v>203</v>
      </c>
      <c r="C103" s="100" t="s">
        <v>125</v>
      </c>
      <c r="D103" s="109" t="s">
        <v>84</v>
      </c>
      <c r="E103" s="102"/>
      <c r="F103" s="103"/>
      <c r="G103" s="107"/>
      <c r="H103" s="105"/>
    </row>
    <row r="104" spans="1:8" s="51" customFormat="1" ht="30" customHeight="1" x14ac:dyDescent="0.25">
      <c r="A104" s="98" t="s">
        <v>141</v>
      </c>
      <c r="B104" s="108" t="s">
        <v>30</v>
      </c>
      <c r="C104" s="100" t="s">
        <v>142</v>
      </c>
      <c r="D104" s="109" t="s">
        <v>1</v>
      </c>
      <c r="E104" s="102" t="s">
        <v>29</v>
      </c>
      <c r="F104" s="103">
        <v>40</v>
      </c>
      <c r="G104" s="104"/>
      <c r="H104" s="105">
        <f t="shared" ref="H104" si="26">ROUND(G104*F104,2)</f>
        <v>0</v>
      </c>
    </row>
    <row r="105" spans="1:8" s="51" customFormat="1" ht="30" customHeight="1" x14ac:dyDescent="0.25">
      <c r="A105" s="98" t="s">
        <v>278</v>
      </c>
      <c r="B105" s="99" t="s">
        <v>204</v>
      </c>
      <c r="C105" s="100" t="s">
        <v>279</v>
      </c>
      <c r="D105" s="109" t="s">
        <v>280</v>
      </c>
      <c r="E105" s="102"/>
      <c r="F105" s="103"/>
      <c r="G105" s="107"/>
      <c r="H105" s="105"/>
    </row>
    <row r="106" spans="1:8" s="51" customFormat="1" ht="30" customHeight="1" x14ac:dyDescent="0.25">
      <c r="A106" s="98" t="s">
        <v>288</v>
      </c>
      <c r="B106" s="108" t="s">
        <v>30</v>
      </c>
      <c r="C106" s="106" t="s">
        <v>360</v>
      </c>
      <c r="D106" s="109" t="s">
        <v>151</v>
      </c>
      <c r="E106" s="102" t="s">
        <v>29</v>
      </c>
      <c r="F106" s="103">
        <v>75</v>
      </c>
      <c r="G106" s="104"/>
      <c r="H106" s="105">
        <f t="shared" ref="H106:H107" si="27">ROUND(G106*F106,2)</f>
        <v>0</v>
      </c>
    </row>
    <row r="107" spans="1:8" s="51" customFormat="1" ht="30" customHeight="1" x14ac:dyDescent="0.25">
      <c r="A107" s="98" t="s">
        <v>289</v>
      </c>
      <c r="B107" s="108" t="s">
        <v>37</v>
      </c>
      <c r="C107" s="106" t="s">
        <v>361</v>
      </c>
      <c r="D107" s="109" t="s">
        <v>152</v>
      </c>
      <c r="E107" s="102" t="s">
        <v>29</v>
      </c>
      <c r="F107" s="103">
        <v>10</v>
      </c>
      <c r="G107" s="104"/>
      <c r="H107" s="105">
        <f t="shared" si="27"/>
        <v>0</v>
      </c>
    </row>
    <row r="108" spans="1:8" s="51" customFormat="1" ht="30" customHeight="1" x14ac:dyDescent="0.25">
      <c r="A108" s="98" t="s">
        <v>180</v>
      </c>
      <c r="B108" s="99" t="s">
        <v>205</v>
      </c>
      <c r="C108" s="100" t="s">
        <v>181</v>
      </c>
      <c r="D108" s="109" t="s">
        <v>280</v>
      </c>
      <c r="E108" s="102"/>
      <c r="F108" s="103"/>
      <c r="G108" s="107"/>
      <c r="H108" s="105"/>
    </row>
    <row r="109" spans="1:8" s="51" customFormat="1" ht="30" customHeight="1" x14ac:dyDescent="0.25">
      <c r="A109" s="98" t="s">
        <v>290</v>
      </c>
      <c r="B109" s="108" t="s">
        <v>30</v>
      </c>
      <c r="C109" s="106" t="s">
        <v>360</v>
      </c>
      <c r="D109" s="109" t="s">
        <v>151</v>
      </c>
      <c r="E109" s="102" t="s">
        <v>29</v>
      </c>
      <c r="F109" s="103">
        <v>85</v>
      </c>
      <c r="G109" s="104"/>
      <c r="H109" s="105">
        <f>ROUND(G109*F109,2)</f>
        <v>0</v>
      </c>
    </row>
    <row r="110" spans="1:8" s="51" customFormat="1" ht="36" customHeight="1" x14ac:dyDescent="0.25">
      <c r="A110" s="98" t="s">
        <v>291</v>
      </c>
      <c r="B110" s="108" t="s">
        <v>37</v>
      </c>
      <c r="C110" s="106" t="s">
        <v>362</v>
      </c>
      <c r="D110" s="109" t="s">
        <v>292</v>
      </c>
      <c r="E110" s="102" t="s">
        <v>29</v>
      </c>
      <c r="F110" s="103">
        <v>35</v>
      </c>
      <c r="G110" s="104"/>
      <c r="H110" s="105">
        <f t="shared" ref="H110" si="28">ROUND(G110*F110,2)</f>
        <v>0</v>
      </c>
    </row>
    <row r="111" spans="1:8" s="51" customFormat="1" ht="30" customHeight="1" x14ac:dyDescent="0.25">
      <c r="A111" s="98" t="s">
        <v>183</v>
      </c>
      <c r="B111" s="99" t="s">
        <v>206</v>
      </c>
      <c r="C111" s="100" t="s">
        <v>184</v>
      </c>
      <c r="D111" s="109" t="s">
        <v>185</v>
      </c>
      <c r="E111" s="102"/>
      <c r="F111" s="103"/>
      <c r="G111" s="107"/>
      <c r="H111" s="105"/>
    </row>
    <row r="112" spans="1:8" s="51" customFormat="1" ht="30" customHeight="1" x14ac:dyDescent="0.25">
      <c r="A112" s="98" t="s">
        <v>315</v>
      </c>
      <c r="B112" s="108" t="s">
        <v>30</v>
      </c>
      <c r="C112" s="100" t="s">
        <v>316</v>
      </c>
      <c r="D112" s="109" t="s">
        <v>1</v>
      </c>
      <c r="E112" s="102" t="s">
        <v>46</v>
      </c>
      <c r="F112" s="103">
        <v>125</v>
      </c>
      <c r="G112" s="104"/>
      <c r="H112" s="105">
        <f t="shared" ref="H112" si="29">ROUND(G112*F112,2)</f>
        <v>0</v>
      </c>
    </row>
    <row r="113" spans="1:8" s="51" customFormat="1" ht="30" customHeight="1" x14ac:dyDescent="0.25">
      <c r="A113" s="98" t="s">
        <v>186</v>
      </c>
      <c r="B113" s="99" t="s">
        <v>207</v>
      </c>
      <c r="C113" s="100" t="s">
        <v>187</v>
      </c>
      <c r="D113" s="109" t="s">
        <v>185</v>
      </c>
      <c r="E113" s="102"/>
      <c r="F113" s="103"/>
      <c r="G113" s="107"/>
      <c r="H113" s="105"/>
    </row>
    <row r="114" spans="1:8" s="51" customFormat="1" ht="47.4" customHeight="1" x14ac:dyDescent="0.25">
      <c r="A114" s="98" t="s">
        <v>317</v>
      </c>
      <c r="B114" s="108" t="s">
        <v>30</v>
      </c>
      <c r="C114" s="100" t="s">
        <v>375</v>
      </c>
      <c r="D114" s="109" t="s">
        <v>318</v>
      </c>
      <c r="E114" s="102" t="s">
        <v>46</v>
      </c>
      <c r="F114" s="103">
        <v>125</v>
      </c>
      <c r="G114" s="104"/>
      <c r="H114" s="105">
        <f>ROUND(G114*F114,2)</f>
        <v>0</v>
      </c>
    </row>
    <row r="115" spans="1:8" s="51" customFormat="1" ht="30" customHeight="1" x14ac:dyDescent="0.25">
      <c r="A115" s="98" t="s">
        <v>88</v>
      </c>
      <c r="B115" s="99" t="s">
        <v>208</v>
      </c>
      <c r="C115" s="100" t="s">
        <v>48</v>
      </c>
      <c r="D115" s="109" t="s">
        <v>143</v>
      </c>
      <c r="E115" s="102"/>
      <c r="F115" s="103"/>
      <c r="G115" s="107"/>
      <c r="H115" s="105"/>
    </row>
    <row r="116" spans="1:8" s="51" customFormat="1" ht="33" customHeight="1" x14ac:dyDescent="0.25">
      <c r="A116" s="98" t="s">
        <v>293</v>
      </c>
      <c r="B116" s="108" t="s">
        <v>30</v>
      </c>
      <c r="C116" s="106" t="s">
        <v>363</v>
      </c>
      <c r="D116" s="109" t="s">
        <v>228</v>
      </c>
      <c r="E116" s="102"/>
      <c r="F116" s="103"/>
      <c r="G116" s="107"/>
      <c r="H116" s="105"/>
    </row>
    <row r="117" spans="1:8" s="51" customFormat="1" ht="30" customHeight="1" x14ac:dyDescent="0.25">
      <c r="A117" s="98" t="s">
        <v>376</v>
      </c>
      <c r="B117" s="114" t="s">
        <v>86</v>
      </c>
      <c r="C117" s="106" t="s">
        <v>234</v>
      </c>
      <c r="D117" s="101"/>
      <c r="E117" s="110" t="s">
        <v>46</v>
      </c>
      <c r="F117" s="111">
        <v>15</v>
      </c>
      <c r="G117" s="104"/>
      <c r="H117" s="107">
        <f>ROUND(G117*F117,2)</f>
        <v>0</v>
      </c>
    </row>
    <row r="118" spans="1:8" s="51" customFormat="1" ht="30" customHeight="1" x14ac:dyDescent="0.25">
      <c r="A118" s="98" t="s">
        <v>377</v>
      </c>
      <c r="B118" s="114" t="s">
        <v>87</v>
      </c>
      <c r="C118" s="106" t="s">
        <v>294</v>
      </c>
      <c r="D118" s="101"/>
      <c r="E118" s="110" t="s">
        <v>46</v>
      </c>
      <c r="F118" s="111">
        <v>25</v>
      </c>
      <c r="G118" s="104"/>
      <c r="H118" s="107">
        <f>ROUND(G118*F118,2)</f>
        <v>0</v>
      </c>
    </row>
    <row r="119" spans="1:8" s="51" customFormat="1" ht="30" customHeight="1" x14ac:dyDescent="0.25">
      <c r="A119" s="98" t="s">
        <v>144</v>
      </c>
      <c r="B119" s="99" t="s">
        <v>209</v>
      </c>
      <c r="C119" s="100" t="s">
        <v>145</v>
      </c>
      <c r="D119" s="101" t="s">
        <v>397</v>
      </c>
      <c r="E119" s="102"/>
      <c r="F119" s="103"/>
      <c r="G119" s="107"/>
      <c r="H119" s="105"/>
    </row>
    <row r="120" spans="1:8" s="51" customFormat="1" ht="30" customHeight="1" x14ac:dyDescent="0.25">
      <c r="A120" s="98" t="s">
        <v>188</v>
      </c>
      <c r="B120" s="108" t="s">
        <v>30</v>
      </c>
      <c r="C120" s="100" t="s">
        <v>189</v>
      </c>
      <c r="D120" s="109"/>
      <c r="E120" s="102"/>
      <c r="F120" s="103"/>
      <c r="G120" s="107"/>
      <c r="H120" s="105"/>
    </row>
    <row r="121" spans="1:8" s="51" customFormat="1" ht="30" customHeight="1" x14ac:dyDescent="0.25">
      <c r="A121" s="98"/>
      <c r="B121" s="117" t="s">
        <v>86</v>
      </c>
      <c r="C121" s="100" t="s">
        <v>276</v>
      </c>
      <c r="D121" s="109"/>
      <c r="E121" s="102" t="s">
        <v>31</v>
      </c>
      <c r="F121" s="103">
        <v>2650</v>
      </c>
      <c r="G121" s="104"/>
      <c r="H121" s="105">
        <f>ROUND(G121*F121,2)</f>
        <v>0</v>
      </c>
    </row>
    <row r="122" spans="1:8" s="51" customFormat="1" ht="30" customHeight="1" x14ac:dyDescent="0.25">
      <c r="A122" s="98" t="s">
        <v>147</v>
      </c>
      <c r="B122" s="108" t="s">
        <v>37</v>
      </c>
      <c r="C122" s="100" t="s">
        <v>65</v>
      </c>
      <c r="D122" s="109"/>
      <c r="E122" s="102"/>
      <c r="F122" s="103"/>
      <c r="G122" s="107"/>
      <c r="H122" s="105"/>
    </row>
    <row r="123" spans="1:8" s="51" customFormat="1" ht="29.25" customHeight="1" x14ac:dyDescent="0.25">
      <c r="A123" s="98" t="s">
        <v>146</v>
      </c>
      <c r="B123" s="117" t="s">
        <v>86</v>
      </c>
      <c r="C123" s="100" t="s">
        <v>101</v>
      </c>
      <c r="D123" s="109"/>
      <c r="E123" s="102" t="s">
        <v>31</v>
      </c>
      <c r="F123" s="103">
        <v>25</v>
      </c>
      <c r="G123" s="104"/>
      <c r="H123" s="105">
        <f>ROUND(G123*F123,2)</f>
        <v>0</v>
      </c>
    </row>
    <row r="124" spans="1:8" s="51" customFormat="1" ht="30" customHeight="1" x14ac:dyDescent="0.25">
      <c r="A124" s="98"/>
      <c r="B124" s="117" t="s">
        <v>87</v>
      </c>
      <c r="C124" s="100" t="s">
        <v>276</v>
      </c>
      <c r="D124" s="109"/>
      <c r="E124" s="102" t="s">
        <v>31</v>
      </c>
      <c r="F124" s="103">
        <v>140</v>
      </c>
      <c r="G124" s="104"/>
      <c r="H124" s="105">
        <f t="shared" ref="H124" si="30">ROUND(G124*F124,2)</f>
        <v>0</v>
      </c>
    </row>
    <row r="125" spans="1:8" s="51" customFormat="1" ht="30" customHeight="1" x14ac:dyDescent="0.25">
      <c r="A125" s="98" t="s">
        <v>91</v>
      </c>
      <c r="B125" s="99" t="s">
        <v>210</v>
      </c>
      <c r="C125" s="100" t="s">
        <v>93</v>
      </c>
      <c r="D125" s="109" t="s">
        <v>190</v>
      </c>
      <c r="E125" s="102"/>
      <c r="F125" s="103"/>
      <c r="G125" s="107"/>
      <c r="H125" s="105"/>
    </row>
    <row r="126" spans="1:8" s="51" customFormat="1" ht="30" customHeight="1" x14ac:dyDescent="0.25">
      <c r="A126" s="98" t="s">
        <v>192</v>
      </c>
      <c r="B126" s="108" t="s">
        <v>30</v>
      </c>
      <c r="C126" s="100" t="s">
        <v>193</v>
      </c>
      <c r="D126" s="109" t="s">
        <v>1</v>
      </c>
      <c r="E126" s="102" t="s">
        <v>29</v>
      </c>
      <c r="F126" s="103">
        <v>8630</v>
      </c>
      <c r="G126" s="104"/>
      <c r="H126" s="105">
        <f>ROUND(G126*F126,2)</f>
        <v>0</v>
      </c>
    </row>
    <row r="127" spans="1:8" s="51" customFormat="1" ht="30" customHeight="1" x14ac:dyDescent="0.25">
      <c r="A127" s="98" t="s">
        <v>95</v>
      </c>
      <c r="B127" s="99" t="s">
        <v>211</v>
      </c>
      <c r="C127" s="100" t="s">
        <v>97</v>
      </c>
      <c r="D127" s="109" t="s">
        <v>148</v>
      </c>
      <c r="E127" s="102" t="s">
        <v>36</v>
      </c>
      <c r="F127" s="115">
        <v>18</v>
      </c>
      <c r="G127" s="104"/>
      <c r="H127" s="105">
        <f t="shared" ref="H127" si="31">ROUND(G127*F127,2)</f>
        <v>0</v>
      </c>
    </row>
    <row r="128" spans="1:8" ht="36" customHeight="1" x14ac:dyDescent="0.25">
      <c r="A128" s="13"/>
      <c r="B128" s="70"/>
      <c r="C128" s="68" t="s">
        <v>20</v>
      </c>
      <c r="D128" s="112"/>
      <c r="E128" s="70"/>
      <c r="F128" s="70"/>
      <c r="G128" s="67"/>
      <c r="H128" s="67"/>
    </row>
    <row r="129" spans="1:8" s="51" customFormat="1" ht="30" customHeight="1" x14ac:dyDescent="0.25">
      <c r="A129" s="96" t="s">
        <v>51</v>
      </c>
      <c r="B129" s="99" t="s">
        <v>212</v>
      </c>
      <c r="C129" s="100" t="s">
        <v>52</v>
      </c>
      <c r="D129" s="109" t="s">
        <v>103</v>
      </c>
      <c r="E129" s="102" t="s">
        <v>46</v>
      </c>
      <c r="F129" s="120">
        <v>250</v>
      </c>
      <c r="G129" s="104"/>
      <c r="H129" s="105">
        <f>ROUND(G129*F129,2)</f>
        <v>0</v>
      </c>
    </row>
    <row r="130" spans="1:8" ht="48" customHeight="1" x14ac:dyDescent="0.25">
      <c r="A130" s="13"/>
      <c r="B130" s="70"/>
      <c r="C130" s="68" t="s">
        <v>21</v>
      </c>
      <c r="D130" s="112"/>
      <c r="E130" s="72"/>
      <c r="F130" s="70"/>
      <c r="G130" s="67"/>
      <c r="H130" s="67"/>
    </row>
    <row r="131" spans="1:8" s="84" customFormat="1" ht="30" customHeight="1" x14ac:dyDescent="0.25">
      <c r="A131" s="96" t="s">
        <v>67</v>
      </c>
      <c r="B131" s="99" t="s">
        <v>213</v>
      </c>
      <c r="C131" s="129" t="s">
        <v>194</v>
      </c>
      <c r="D131" s="122" t="s">
        <v>200</v>
      </c>
      <c r="E131" s="102"/>
      <c r="F131" s="115"/>
      <c r="G131" s="107"/>
      <c r="H131" s="116"/>
    </row>
    <row r="132" spans="1:8" s="51" customFormat="1" ht="30" customHeight="1" x14ac:dyDescent="0.25">
      <c r="A132" s="96" t="s">
        <v>195</v>
      </c>
      <c r="B132" s="108" t="s">
        <v>30</v>
      </c>
      <c r="C132" s="121" t="s">
        <v>196</v>
      </c>
      <c r="D132" s="109"/>
      <c r="E132" s="102" t="s">
        <v>36</v>
      </c>
      <c r="F132" s="115">
        <v>3</v>
      </c>
      <c r="G132" s="104"/>
      <c r="H132" s="105">
        <f t="shared" ref="H132:H134" si="32">ROUND(G132*F132,2)</f>
        <v>0</v>
      </c>
    </row>
    <row r="133" spans="1:8" s="51" customFormat="1" ht="30" customHeight="1" x14ac:dyDescent="0.25">
      <c r="A133" s="96" t="s">
        <v>197</v>
      </c>
      <c r="B133" s="108" t="s">
        <v>37</v>
      </c>
      <c r="C133" s="121" t="s">
        <v>198</v>
      </c>
      <c r="D133" s="109"/>
      <c r="E133" s="102" t="s">
        <v>36</v>
      </c>
      <c r="F133" s="115">
        <v>3</v>
      </c>
      <c r="G133" s="104"/>
      <c r="H133" s="105">
        <f t="shared" si="32"/>
        <v>0</v>
      </c>
    </row>
    <row r="134" spans="1:8" s="51" customFormat="1" ht="30" customHeight="1" x14ac:dyDescent="0.25">
      <c r="A134" s="92"/>
      <c r="B134" s="99" t="s">
        <v>214</v>
      </c>
      <c r="C134" s="121" t="s">
        <v>382</v>
      </c>
      <c r="D134" s="122" t="s">
        <v>401</v>
      </c>
      <c r="E134" s="102" t="s">
        <v>36</v>
      </c>
      <c r="F134" s="115">
        <v>1</v>
      </c>
      <c r="G134" s="104"/>
      <c r="H134" s="105">
        <f t="shared" si="32"/>
        <v>0</v>
      </c>
    </row>
    <row r="135" spans="1:8" ht="36" customHeight="1" x14ac:dyDescent="0.25">
      <c r="A135" s="13"/>
      <c r="B135" s="70"/>
      <c r="C135" s="68" t="s">
        <v>22</v>
      </c>
      <c r="D135" s="112"/>
      <c r="E135" s="72"/>
      <c r="F135" s="70"/>
      <c r="G135" s="67"/>
      <c r="H135" s="67"/>
    </row>
    <row r="136" spans="1:8" s="51" customFormat="1" ht="30" customHeight="1" x14ac:dyDescent="0.25">
      <c r="A136" s="96" t="s">
        <v>54</v>
      </c>
      <c r="B136" s="99" t="s">
        <v>215</v>
      </c>
      <c r="C136" s="121" t="s">
        <v>201</v>
      </c>
      <c r="D136" s="122" t="s">
        <v>200</v>
      </c>
      <c r="E136" s="102"/>
      <c r="F136" s="115"/>
      <c r="G136" s="107"/>
      <c r="H136" s="116"/>
    </row>
    <row r="137" spans="1:8" s="51" customFormat="1" ht="30" customHeight="1" x14ac:dyDescent="0.25">
      <c r="A137" s="96" t="s">
        <v>160</v>
      </c>
      <c r="B137" s="108" t="s">
        <v>30</v>
      </c>
      <c r="C137" s="100" t="s">
        <v>161</v>
      </c>
      <c r="D137" s="109"/>
      <c r="E137" s="102" t="s">
        <v>36</v>
      </c>
      <c r="F137" s="115">
        <v>1</v>
      </c>
      <c r="G137" s="104"/>
      <c r="H137" s="105">
        <f t="shared" ref="H137:H140" si="33">ROUND(G137*F137,2)</f>
        <v>0</v>
      </c>
    </row>
    <row r="138" spans="1:8" s="51" customFormat="1" ht="30" customHeight="1" x14ac:dyDescent="0.25">
      <c r="A138" s="96" t="s">
        <v>55</v>
      </c>
      <c r="B138" s="108" t="s">
        <v>37</v>
      </c>
      <c r="C138" s="100" t="s">
        <v>118</v>
      </c>
      <c r="D138" s="109"/>
      <c r="E138" s="102" t="s">
        <v>36</v>
      </c>
      <c r="F138" s="115">
        <v>1</v>
      </c>
      <c r="G138" s="104"/>
      <c r="H138" s="105">
        <f t="shared" si="33"/>
        <v>0</v>
      </c>
    </row>
    <row r="139" spans="1:8" s="51" customFormat="1" ht="30" customHeight="1" x14ac:dyDescent="0.25">
      <c r="A139" s="96" t="s">
        <v>162</v>
      </c>
      <c r="B139" s="108" t="s">
        <v>47</v>
      </c>
      <c r="C139" s="100" t="s">
        <v>163</v>
      </c>
      <c r="D139" s="109"/>
      <c r="E139" s="102" t="s">
        <v>36</v>
      </c>
      <c r="F139" s="115">
        <v>1</v>
      </c>
      <c r="G139" s="104"/>
      <c r="H139" s="105">
        <f t="shared" si="33"/>
        <v>0</v>
      </c>
    </row>
    <row r="140" spans="1:8" s="51" customFormat="1" ht="30" customHeight="1" x14ac:dyDescent="0.25">
      <c r="A140" s="96" t="s">
        <v>56</v>
      </c>
      <c r="B140" s="108" t="s">
        <v>57</v>
      </c>
      <c r="C140" s="100" t="s">
        <v>130</v>
      </c>
      <c r="D140" s="109"/>
      <c r="E140" s="102" t="s">
        <v>36</v>
      </c>
      <c r="F140" s="115">
        <v>1</v>
      </c>
      <c r="G140" s="104"/>
      <c r="H140" s="105">
        <f t="shared" si="33"/>
        <v>0</v>
      </c>
    </row>
    <row r="141" spans="1:8" s="51" customFormat="1" ht="30" customHeight="1" x14ac:dyDescent="0.25">
      <c r="A141" s="96" t="s">
        <v>296</v>
      </c>
      <c r="B141" s="99" t="s">
        <v>216</v>
      </c>
      <c r="C141" s="121" t="s">
        <v>297</v>
      </c>
      <c r="D141" s="122" t="s">
        <v>200</v>
      </c>
      <c r="E141" s="102" t="s">
        <v>36</v>
      </c>
      <c r="F141" s="115">
        <v>3</v>
      </c>
      <c r="G141" s="104"/>
      <c r="H141" s="105">
        <f t="shared" ref="H141" si="34">ROUND(G141*F141,2)</f>
        <v>0</v>
      </c>
    </row>
    <row r="142" spans="1:8" ht="36" customHeight="1" x14ac:dyDescent="0.25">
      <c r="A142" s="13"/>
      <c r="B142" s="72"/>
      <c r="C142" s="68" t="s">
        <v>23</v>
      </c>
      <c r="D142" s="112"/>
      <c r="E142" s="72"/>
      <c r="F142" s="70"/>
      <c r="G142" s="67"/>
      <c r="H142" s="67"/>
    </row>
    <row r="143" spans="1:8" s="51" customFormat="1" ht="30" customHeight="1" x14ac:dyDescent="0.25">
      <c r="A143" s="82"/>
      <c r="B143" s="73" t="s">
        <v>217</v>
      </c>
      <c r="C143" s="88" t="s">
        <v>331</v>
      </c>
      <c r="D143" s="75" t="s">
        <v>400</v>
      </c>
      <c r="E143" s="76" t="s">
        <v>29</v>
      </c>
      <c r="F143" s="77">
        <v>75</v>
      </c>
      <c r="G143" s="78"/>
      <c r="H143" s="79">
        <f>ROUND(G143*F143,2)</f>
        <v>0</v>
      </c>
    </row>
    <row r="144" spans="1:8" s="31" customFormat="1" ht="30" customHeight="1" thickBot="1" x14ac:dyDescent="0.3">
      <c r="A144" s="32"/>
      <c r="B144" s="27" t="str">
        <f>B90</f>
        <v>B</v>
      </c>
      <c r="C144" s="147" t="str">
        <f>C90</f>
        <v xml:space="preserve">ABINOJII MIKANAH AND ST. MARY'S ROAD INTERSECTION - MILL AND FILL </v>
      </c>
      <c r="D144" s="148"/>
      <c r="E144" s="148"/>
      <c r="F144" s="149"/>
      <c r="G144" s="32" t="s">
        <v>16</v>
      </c>
      <c r="H144" s="32">
        <f>SUM(H90:H143)</f>
        <v>0</v>
      </c>
    </row>
    <row r="145" spans="1:8" s="31" customFormat="1" ht="30" customHeight="1" thickTop="1" x14ac:dyDescent="0.25">
      <c r="A145" s="29"/>
      <c r="B145" s="28" t="s">
        <v>13</v>
      </c>
      <c r="C145" s="152" t="s">
        <v>274</v>
      </c>
      <c r="D145" s="153"/>
      <c r="E145" s="153"/>
      <c r="F145" s="154"/>
      <c r="G145" s="29"/>
      <c r="H145" s="30"/>
    </row>
    <row r="146" spans="1:8" ht="36" customHeight="1" x14ac:dyDescent="0.25">
      <c r="A146" s="13"/>
      <c r="B146" s="62"/>
      <c r="C146" s="63" t="s">
        <v>18</v>
      </c>
      <c r="D146" s="64"/>
      <c r="E146" s="65" t="s">
        <v>1</v>
      </c>
      <c r="F146" s="65" t="s">
        <v>1</v>
      </c>
      <c r="G146" s="66" t="s">
        <v>1</v>
      </c>
      <c r="H146" s="67"/>
    </row>
    <row r="147" spans="1:8" s="51" customFormat="1" ht="30" customHeight="1" x14ac:dyDescent="0.25">
      <c r="A147" s="50" t="s">
        <v>266</v>
      </c>
      <c r="B147" s="73" t="s">
        <v>168</v>
      </c>
      <c r="C147" s="74" t="s">
        <v>267</v>
      </c>
      <c r="D147" s="75" t="s">
        <v>263</v>
      </c>
      <c r="E147" s="76" t="s">
        <v>27</v>
      </c>
      <c r="F147" s="77">
        <v>5</v>
      </c>
      <c r="G147" s="78"/>
      <c r="H147" s="79">
        <f t="shared" ref="H147" si="35">ROUND(G147*F147,2)</f>
        <v>0</v>
      </c>
    </row>
    <row r="148" spans="1:8" ht="36" customHeight="1" x14ac:dyDescent="0.25">
      <c r="A148" s="13"/>
      <c r="B148" s="62"/>
      <c r="C148" s="68" t="s">
        <v>237</v>
      </c>
      <c r="D148" s="64"/>
      <c r="E148" s="69"/>
      <c r="F148" s="64"/>
      <c r="G148" s="66"/>
      <c r="H148" s="67"/>
    </row>
    <row r="149" spans="1:8" s="51" customFormat="1" ht="33" customHeight="1" x14ac:dyDescent="0.25">
      <c r="A149" s="98" t="s">
        <v>282</v>
      </c>
      <c r="B149" s="99" t="s">
        <v>169</v>
      </c>
      <c r="C149" s="100" t="s">
        <v>283</v>
      </c>
      <c r="D149" s="109" t="s">
        <v>138</v>
      </c>
      <c r="E149" s="102"/>
      <c r="F149" s="103"/>
      <c r="G149" s="107"/>
      <c r="H149" s="105"/>
    </row>
    <row r="150" spans="1:8" s="51" customFormat="1" ht="30" customHeight="1" x14ac:dyDescent="0.25">
      <c r="A150" s="98" t="s">
        <v>312</v>
      </c>
      <c r="B150" s="108" t="s">
        <v>30</v>
      </c>
      <c r="C150" s="100" t="s">
        <v>313</v>
      </c>
      <c r="D150" s="109" t="s">
        <v>1</v>
      </c>
      <c r="E150" s="102" t="s">
        <v>29</v>
      </c>
      <c r="F150" s="103">
        <v>5</v>
      </c>
      <c r="G150" s="104"/>
      <c r="H150" s="105">
        <f t="shared" ref="H150" si="36">ROUND(G150*F150,2)</f>
        <v>0</v>
      </c>
    </row>
    <row r="151" spans="1:8" s="51" customFormat="1" ht="30" customHeight="1" x14ac:dyDescent="0.25">
      <c r="A151" s="98" t="s">
        <v>278</v>
      </c>
      <c r="B151" s="99" t="s">
        <v>170</v>
      </c>
      <c r="C151" s="100" t="s">
        <v>279</v>
      </c>
      <c r="D151" s="109" t="s">
        <v>280</v>
      </c>
      <c r="E151" s="102"/>
      <c r="F151" s="103"/>
      <c r="G151" s="107"/>
      <c r="H151" s="105"/>
    </row>
    <row r="152" spans="1:8" s="51" customFormat="1" ht="30" customHeight="1" x14ac:dyDescent="0.25">
      <c r="A152" s="98" t="s">
        <v>281</v>
      </c>
      <c r="B152" s="108" t="s">
        <v>30</v>
      </c>
      <c r="C152" s="106" t="s">
        <v>364</v>
      </c>
      <c r="D152" s="109" t="s">
        <v>150</v>
      </c>
      <c r="E152" s="102" t="s">
        <v>29</v>
      </c>
      <c r="F152" s="103">
        <v>30</v>
      </c>
      <c r="G152" s="104"/>
      <c r="H152" s="105">
        <f t="shared" ref="H152" si="37">ROUND(G152*F152,2)</f>
        <v>0</v>
      </c>
    </row>
    <row r="153" spans="1:8" s="51" customFormat="1" ht="30" customHeight="1" x14ac:dyDescent="0.25">
      <c r="A153" s="98" t="s">
        <v>180</v>
      </c>
      <c r="B153" s="99" t="s">
        <v>218</v>
      </c>
      <c r="C153" s="100" t="s">
        <v>181</v>
      </c>
      <c r="D153" s="109" t="s">
        <v>280</v>
      </c>
      <c r="E153" s="102"/>
      <c r="F153" s="103"/>
      <c r="G153" s="107"/>
      <c r="H153" s="105"/>
    </row>
    <row r="154" spans="1:8" s="51" customFormat="1" ht="33" customHeight="1" x14ac:dyDescent="0.25">
      <c r="A154" s="98" t="s">
        <v>291</v>
      </c>
      <c r="B154" s="108" t="s">
        <v>30</v>
      </c>
      <c r="C154" s="106" t="s">
        <v>362</v>
      </c>
      <c r="D154" s="109" t="s">
        <v>292</v>
      </c>
      <c r="E154" s="102" t="s">
        <v>29</v>
      </c>
      <c r="F154" s="103">
        <v>10</v>
      </c>
      <c r="G154" s="104"/>
      <c r="H154" s="105">
        <f t="shared" ref="H154" si="38">ROUND(G154*F154,2)</f>
        <v>0</v>
      </c>
    </row>
    <row r="155" spans="1:8" s="51" customFormat="1" ht="33" customHeight="1" x14ac:dyDescent="0.25">
      <c r="A155" s="98" t="s">
        <v>144</v>
      </c>
      <c r="B155" s="99" t="s">
        <v>219</v>
      </c>
      <c r="C155" s="100" t="s">
        <v>145</v>
      </c>
      <c r="D155" s="101" t="s">
        <v>397</v>
      </c>
      <c r="E155" s="102"/>
      <c r="F155" s="103"/>
      <c r="G155" s="107"/>
      <c r="H155" s="105"/>
    </row>
    <row r="156" spans="1:8" s="51" customFormat="1" ht="30" customHeight="1" x14ac:dyDescent="0.25">
      <c r="A156" s="98" t="s">
        <v>188</v>
      </c>
      <c r="B156" s="108" t="s">
        <v>30</v>
      </c>
      <c r="C156" s="100" t="s">
        <v>189</v>
      </c>
      <c r="D156" s="109"/>
      <c r="E156" s="102"/>
      <c r="F156" s="103"/>
      <c r="G156" s="107"/>
      <c r="H156" s="105"/>
    </row>
    <row r="157" spans="1:8" s="51" customFormat="1" ht="30" customHeight="1" x14ac:dyDescent="0.25">
      <c r="A157" s="98"/>
      <c r="B157" s="117" t="s">
        <v>86</v>
      </c>
      <c r="C157" s="100" t="s">
        <v>276</v>
      </c>
      <c r="D157" s="109"/>
      <c r="E157" s="102" t="s">
        <v>31</v>
      </c>
      <c r="F157" s="103">
        <v>1355</v>
      </c>
      <c r="G157" s="104"/>
      <c r="H157" s="105">
        <f>ROUND(G157*F157,2)</f>
        <v>0</v>
      </c>
    </row>
    <row r="158" spans="1:8" s="51" customFormat="1" ht="30" customHeight="1" x14ac:dyDescent="0.25">
      <c r="A158" s="98" t="s">
        <v>147</v>
      </c>
      <c r="B158" s="108" t="s">
        <v>37</v>
      </c>
      <c r="C158" s="100" t="s">
        <v>65</v>
      </c>
      <c r="D158" s="109"/>
      <c r="E158" s="102"/>
      <c r="F158" s="103"/>
      <c r="G158" s="107"/>
      <c r="H158" s="105"/>
    </row>
    <row r="159" spans="1:8" s="51" customFormat="1" ht="29.25" customHeight="1" x14ac:dyDescent="0.25">
      <c r="A159" s="98" t="s">
        <v>146</v>
      </c>
      <c r="B159" s="117" t="s">
        <v>86</v>
      </c>
      <c r="C159" s="100" t="s">
        <v>101</v>
      </c>
      <c r="D159" s="109"/>
      <c r="E159" s="102" t="s">
        <v>31</v>
      </c>
      <c r="F159" s="103">
        <v>15</v>
      </c>
      <c r="G159" s="104"/>
      <c r="H159" s="105">
        <f>ROUND(G159*F159,2)</f>
        <v>0</v>
      </c>
    </row>
    <row r="160" spans="1:8" s="51" customFormat="1" ht="30" customHeight="1" x14ac:dyDescent="0.25">
      <c r="A160" s="98"/>
      <c r="B160" s="117" t="s">
        <v>87</v>
      </c>
      <c r="C160" s="100" t="s">
        <v>276</v>
      </c>
      <c r="D160" s="109"/>
      <c r="E160" s="102" t="s">
        <v>31</v>
      </c>
      <c r="F160" s="111">
        <v>70</v>
      </c>
      <c r="G160" s="104"/>
      <c r="H160" s="105">
        <f t="shared" ref="H160" si="39">ROUND(G160*F160,2)</f>
        <v>0</v>
      </c>
    </row>
    <row r="161" spans="1:8" s="51" customFormat="1" ht="30" customHeight="1" x14ac:dyDescent="0.25">
      <c r="A161" s="98" t="s">
        <v>91</v>
      </c>
      <c r="B161" s="99" t="s">
        <v>220</v>
      </c>
      <c r="C161" s="100" t="s">
        <v>93</v>
      </c>
      <c r="D161" s="109" t="s">
        <v>190</v>
      </c>
      <c r="E161" s="102"/>
      <c r="F161" s="103"/>
      <c r="G161" s="107"/>
      <c r="H161" s="105"/>
    </row>
    <row r="162" spans="1:8" s="51" customFormat="1" ht="30" customHeight="1" x14ac:dyDescent="0.25">
      <c r="A162" s="98" t="s">
        <v>192</v>
      </c>
      <c r="B162" s="108" t="s">
        <v>30</v>
      </c>
      <c r="C162" s="100" t="s">
        <v>193</v>
      </c>
      <c r="D162" s="109" t="s">
        <v>1</v>
      </c>
      <c r="E162" s="102" t="s">
        <v>29</v>
      </c>
      <c r="F162" s="103">
        <v>4210</v>
      </c>
      <c r="G162" s="104"/>
      <c r="H162" s="105">
        <f t="shared" ref="H162" si="40">ROUND(G162*F162,2)</f>
        <v>0</v>
      </c>
    </row>
    <row r="163" spans="1:8" ht="36" customHeight="1" x14ac:dyDescent="0.25">
      <c r="A163" s="13"/>
      <c r="B163" s="70"/>
      <c r="C163" s="68" t="s">
        <v>20</v>
      </c>
      <c r="D163" s="112"/>
      <c r="E163" s="70"/>
      <c r="F163" s="70"/>
      <c r="G163" s="67"/>
      <c r="H163" s="67"/>
    </row>
    <row r="164" spans="1:8" s="51" customFormat="1" ht="30" customHeight="1" x14ac:dyDescent="0.25">
      <c r="A164" s="96" t="s">
        <v>51</v>
      </c>
      <c r="B164" s="99" t="s">
        <v>221</v>
      </c>
      <c r="C164" s="100" t="s">
        <v>52</v>
      </c>
      <c r="D164" s="109" t="s">
        <v>103</v>
      </c>
      <c r="E164" s="102" t="s">
        <v>46</v>
      </c>
      <c r="F164" s="120">
        <v>100</v>
      </c>
      <c r="G164" s="104"/>
      <c r="H164" s="105">
        <f>ROUND(G164*F164,2)</f>
        <v>0</v>
      </c>
    </row>
    <row r="165" spans="1:8" ht="48" customHeight="1" x14ac:dyDescent="0.25">
      <c r="A165" s="13"/>
      <c r="B165" s="70"/>
      <c r="C165" s="68" t="s">
        <v>21</v>
      </c>
      <c r="D165" s="112"/>
      <c r="E165" s="72"/>
      <c r="F165" s="70"/>
      <c r="G165" s="67"/>
      <c r="H165" s="67"/>
    </row>
    <row r="166" spans="1:8" s="84" customFormat="1" ht="30" customHeight="1" x14ac:dyDescent="0.25">
      <c r="A166" s="96" t="s">
        <v>67</v>
      </c>
      <c r="B166" s="99" t="s">
        <v>222</v>
      </c>
      <c r="C166" s="129" t="s">
        <v>194</v>
      </c>
      <c r="D166" s="122" t="s">
        <v>200</v>
      </c>
      <c r="E166" s="102"/>
      <c r="F166" s="115"/>
      <c r="G166" s="107"/>
      <c r="H166" s="116"/>
    </row>
    <row r="167" spans="1:8" s="51" customFormat="1" ht="30" customHeight="1" x14ac:dyDescent="0.25">
      <c r="A167" s="96" t="s">
        <v>195</v>
      </c>
      <c r="B167" s="108" t="s">
        <v>30</v>
      </c>
      <c r="C167" s="121" t="s">
        <v>196</v>
      </c>
      <c r="D167" s="109"/>
      <c r="E167" s="102" t="s">
        <v>36</v>
      </c>
      <c r="F167" s="115">
        <v>3</v>
      </c>
      <c r="G167" s="104"/>
      <c r="H167" s="105">
        <f t="shared" ref="H167:H168" si="41">ROUND(G167*F167,2)</f>
        <v>0</v>
      </c>
    </row>
    <row r="168" spans="1:8" s="51" customFormat="1" ht="30" customHeight="1" x14ac:dyDescent="0.25">
      <c r="A168" s="50" t="s">
        <v>197</v>
      </c>
      <c r="B168" s="80" t="s">
        <v>37</v>
      </c>
      <c r="C168" s="85" t="s">
        <v>198</v>
      </c>
      <c r="D168" s="81"/>
      <c r="E168" s="76" t="s">
        <v>36</v>
      </c>
      <c r="F168" s="83">
        <v>3</v>
      </c>
      <c r="G168" s="78"/>
      <c r="H168" s="79">
        <f t="shared" si="41"/>
        <v>0</v>
      </c>
    </row>
    <row r="169" spans="1:8" s="31" customFormat="1" ht="30" customHeight="1" thickBot="1" x14ac:dyDescent="0.3">
      <c r="A169" s="32"/>
      <c r="B169" s="27" t="str">
        <f>B145</f>
        <v>C</v>
      </c>
      <c r="C169" s="147" t="str">
        <f>C145</f>
        <v xml:space="preserve">ABINOJII MIKANAH AND DAKOTA STREET INTERSECTION - MILL AND FILL </v>
      </c>
      <c r="D169" s="148"/>
      <c r="E169" s="148"/>
      <c r="F169" s="149"/>
      <c r="G169" s="32" t="s">
        <v>16</v>
      </c>
      <c r="H169" s="32">
        <f>SUM(H145:H168)</f>
        <v>0</v>
      </c>
    </row>
    <row r="170" spans="1:8" s="31" customFormat="1" ht="30" customHeight="1" thickTop="1" x14ac:dyDescent="0.25">
      <c r="A170" s="29"/>
      <c r="B170" s="28" t="s">
        <v>14</v>
      </c>
      <c r="C170" s="152" t="s">
        <v>275</v>
      </c>
      <c r="D170" s="153"/>
      <c r="E170" s="153"/>
      <c r="F170" s="154"/>
      <c r="G170" s="29"/>
      <c r="H170" s="30"/>
    </row>
    <row r="171" spans="1:8" ht="36" customHeight="1" x14ac:dyDescent="0.25">
      <c r="A171" s="13"/>
      <c r="B171" s="62"/>
      <c r="C171" s="63" t="s">
        <v>18</v>
      </c>
      <c r="D171" s="64"/>
      <c r="E171" s="65" t="s">
        <v>1</v>
      </c>
      <c r="F171" s="65" t="s">
        <v>1</v>
      </c>
      <c r="G171" s="66" t="s">
        <v>1</v>
      </c>
      <c r="H171" s="67"/>
    </row>
    <row r="172" spans="1:8" s="51" customFormat="1" ht="30" customHeight="1" x14ac:dyDescent="0.25">
      <c r="A172" s="97" t="s">
        <v>32</v>
      </c>
      <c r="B172" s="99" t="s">
        <v>223</v>
      </c>
      <c r="C172" s="100" t="s">
        <v>33</v>
      </c>
      <c r="D172" s="101" t="s">
        <v>385</v>
      </c>
      <c r="E172" s="102"/>
      <c r="F172" s="103"/>
      <c r="G172" s="107"/>
      <c r="H172" s="105"/>
    </row>
    <row r="173" spans="1:8" s="51" customFormat="1" ht="35.25" customHeight="1" x14ac:dyDescent="0.25">
      <c r="A173" s="97" t="s">
        <v>250</v>
      </c>
      <c r="B173" s="108" t="s">
        <v>30</v>
      </c>
      <c r="C173" s="100" t="s">
        <v>251</v>
      </c>
      <c r="D173" s="109" t="s">
        <v>380</v>
      </c>
      <c r="E173" s="110" t="s">
        <v>31</v>
      </c>
      <c r="F173" s="103">
        <v>160</v>
      </c>
      <c r="G173" s="104"/>
      <c r="H173" s="105">
        <f t="shared" ref="H173:H174" si="42">ROUND(G173*F173,2)</f>
        <v>0</v>
      </c>
    </row>
    <row r="174" spans="1:8" s="51" customFormat="1" ht="30" customHeight="1" x14ac:dyDescent="0.25">
      <c r="A174" s="96" t="s">
        <v>34</v>
      </c>
      <c r="B174" s="99" t="s">
        <v>171</v>
      </c>
      <c r="C174" s="100" t="s">
        <v>35</v>
      </c>
      <c r="D174" s="101" t="s">
        <v>244</v>
      </c>
      <c r="E174" s="102" t="s">
        <v>29</v>
      </c>
      <c r="F174" s="103">
        <v>50</v>
      </c>
      <c r="G174" s="104"/>
      <c r="H174" s="105">
        <f t="shared" si="42"/>
        <v>0</v>
      </c>
    </row>
    <row r="175" spans="1:8" s="51" customFormat="1" ht="30" customHeight="1" x14ac:dyDescent="0.25">
      <c r="A175" s="96" t="s">
        <v>270</v>
      </c>
      <c r="B175" s="99" t="s">
        <v>172</v>
      </c>
      <c r="C175" s="100" t="s">
        <v>271</v>
      </c>
      <c r="D175" s="109" t="s">
        <v>272</v>
      </c>
      <c r="E175" s="102" t="s">
        <v>29</v>
      </c>
      <c r="F175" s="103">
        <v>1375</v>
      </c>
      <c r="G175" s="104"/>
      <c r="H175" s="105">
        <f>ROUND(G175*F175,2)</f>
        <v>0</v>
      </c>
    </row>
    <row r="176" spans="1:8" ht="36" customHeight="1" x14ac:dyDescent="0.25">
      <c r="A176" s="13"/>
      <c r="B176" s="62"/>
      <c r="C176" s="68" t="s">
        <v>237</v>
      </c>
      <c r="D176" s="112"/>
      <c r="E176" s="113"/>
      <c r="F176" s="112"/>
      <c r="G176" s="67"/>
      <c r="H176" s="67"/>
    </row>
    <row r="177" spans="1:8" s="51" customFormat="1" ht="30" customHeight="1" x14ac:dyDescent="0.25">
      <c r="A177" s="98" t="s">
        <v>176</v>
      </c>
      <c r="B177" s="99" t="s">
        <v>173</v>
      </c>
      <c r="C177" s="100" t="s">
        <v>177</v>
      </c>
      <c r="D177" s="109" t="s">
        <v>302</v>
      </c>
      <c r="E177" s="102"/>
      <c r="F177" s="103"/>
      <c r="G177" s="107"/>
      <c r="H177" s="105"/>
    </row>
    <row r="178" spans="1:8" s="51" customFormat="1" ht="33" customHeight="1" x14ac:dyDescent="0.25">
      <c r="A178" s="98" t="s">
        <v>303</v>
      </c>
      <c r="B178" s="108" t="s">
        <v>30</v>
      </c>
      <c r="C178" s="100" t="s">
        <v>304</v>
      </c>
      <c r="D178" s="109" t="s">
        <v>1</v>
      </c>
      <c r="E178" s="102" t="s">
        <v>29</v>
      </c>
      <c r="F178" s="103">
        <v>145</v>
      </c>
      <c r="G178" s="104"/>
      <c r="H178" s="105">
        <f>ROUND(G178*F178,2)</f>
        <v>0</v>
      </c>
    </row>
    <row r="179" spans="1:8" s="51" customFormat="1" ht="33" customHeight="1" x14ac:dyDescent="0.25">
      <c r="A179" s="98" t="s">
        <v>178</v>
      </c>
      <c r="B179" s="125" t="s">
        <v>224</v>
      </c>
      <c r="C179" s="100" t="s">
        <v>179</v>
      </c>
      <c r="D179" s="109" t="s">
        <v>302</v>
      </c>
      <c r="E179" s="102"/>
      <c r="F179" s="103"/>
      <c r="G179" s="107"/>
      <c r="H179" s="105"/>
    </row>
    <row r="180" spans="1:8" s="51" customFormat="1" ht="30" customHeight="1" x14ac:dyDescent="0.25">
      <c r="A180" s="98" t="s">
        <v>305</v>
      </c>
      <c r="B180" s="108" t="s">
        <v>30</v>
      </c>
      <c r="C180" s="100" t="s">
        <v>306</v>
      </c>
      <c r="D180" s="109" t="s">
        <v>1</v>
      </c>
      <c r="E180" s="102" t="s">
        <v>29</v>
      </c>
      <c r="F180" s="103">
        <v>35</v>
      </c>
      <c r="G180" s="104"/>
      <c r="H180" s="105">
        <f t="shared" ref="H180:H182" si="43">ROUND(G180*F180,2)</f>
        <v>0</v>
      </c>
    </row>
    <row r="181" spans="1:8" s="51" customFormat="1" ht="30" customHeight="1" x14ac:dyDescent="0.25">
      <c r="A181" s="98" t="s">
        <v>307</v>
      </c>
      <c r="B181" s="108" t="s">
        <v>37</v>
      </c>
      <c r="C181" s="100" t="s">
        <v>308</v>
      </c>
      <c r="D181" s="109" t="s">
        <v>1</v>
      </c>
      <c r="E181" s="102" t="s">
        <v>29</v>
      </c>
      <c r="F181" s="103">
        <v>310</v>
      </c>
      <c r="G181" s="104"/>
      <c r="H181" s="105">
        <f t="shared" si="43"/>
        <v>0</v>
      </c>
    </row>
    <row r="182" spans="1:8" s="51" customFormat="1" ht="30" customHeight="1" x14ac:dyDescent="0.25">
      <c r="A182" s="98" t="s">
        <v>309</v>
      </c>
      <c r="B182" s="108" t="s">
        <v>47</v>
      </c>
      <c r="C182" s="100" t="s">
        <v>310</v>
      </c>
      <c r="D182" s="109" t="s">
        <v>1</v>
      </c>
      <c r="E182" s="102" t="s">
        <v>29</v>
      </c>
      <c r="F182" s="103">
        <v>25</v>
      </c>
      <c r="G182" s="104"/>
      <c r="H182" s="105">
        <f t="shared" si="43"/>
        <v>0</v>
      </c>
    </row>
    <row r="183" spans="1:8" s="51" customFormat="1" ht="30" customHeight="1" x14ac:dyDescent="0.25">
      <c r="A183" s="98" t="s">
        <v>38</v>
      </c>
      <c r="B183" s="99" t="s">
        <v>225</v>
      </c>
      <c r="C183" s="100" t="s">
        <v>39</v>
      </c>
      <c r="D183" s="109" t="s">
        <v>138</v>
      </c>
      <c r="E183" s="102"/>
      <c r="F183" s="103"/>
      <c r="G183" s="107"/>
      <c r="H183" s="105"/>
    </row>
    <row r="184" spans="1:8" s="51" customFormat="1" ht="30" customHeight="1" x14ac:dyDescent="0.25">
      <c r="A184" s="98" t="s">
        <v>40</v>
      </c>
      <c r="B184" s="108" t="s">
        <v>30</v>
      </c>
      <c r="C184" s="100" t="s">
        <v>41</v>
      </c>
      <c r="D184" s="109" t="s">
        <v>1</v>
      </c>
      <c r="E184" s="102" t="s">
        <v>36</v>
      </c>
      <c r="F184" s="103">
        <v>315</v>
      </c>
      <c r="G184" s="104"/>
      <c r="H184" s="105">
        <f>ROUND(G184*F184,2)</f>
        <v>0</v>
      </c>
    </row>
    <row r="185" spans="1:8" s="51" customFormat="1" ht="30" customHeight="1" x14ac:dyDescent="0.25">
      <c r="A185" s="98" t="s">
        <v>42</v>
      </c>
      <c r="B185" s="99" t="s">
        <v>226</v>
      </c>
      <c r="C185" s="100" t="s">
        <v>43</v>
      </c>
      <c r="D185" s="109" t="s">
        <v>138</v>
      </c>
      <c r="E185" s="102"/>
      <c r="F185" s="103"/>
      <c r="G185" s="107"/>
      <c r="H185" s="105"/>
    </row>
    <row r="186" spans="1:8" s="51" customFormat="1" ht="30" customHeight="1" x14ac:dyDescent="0.25">
      <c r="A186" s="98" t="s">
        <v>44</v>
      </c>
      <c r="B186" s="108" t="s">
        <v>30</v>
      </c>
      <c r="C186" s="100" t="s">
        <v>45</v>
      </c>
      <c r="D186" s="109" t="s">
        <v>1</v>
      </c>
      <c r="E186" s="102" t="s">
        <v>36</v>
      </c>
      <c r="F186" s="103">
        <v>340</v>
      </c>
      <c r="G186" s="104"/>
      <c r="H186" s="105">
        <f>ROUND(G186*F186,2)</f>
        <v>0</v>
      </c>
    </row>
    <row r="187" spans="1:8" s="51" customFormat="1" ht="30" customHeight="1" x14ac:dyDescent="0.25">
      <c r="A187" s="98" t="s">
        <v>88</v>
      </c>
      <c r="B187" s="99" t="s">
        <v>367</v>
      </c>
      <c r="C187" s="100" t="s">
        <v>48</v>
      </c>
      <c r="D187" s="109" t="s">
        <v>143</v>
      </c>
      <c r="E187" s="102"/>
      <c r="F187" s="103"/>
      <c r="G187" s="107"/>
      <c r="H187" s="105"/>
    </row>
    <row r="188" spans="1:8" s="51" customFormat="1" ht="33" customHeight="1" x14ac:dyDescent="0.25">
      <c r="A188" s="98" t="s">
        <v>293</v>
      </c>
      <c r="B188" s="108" t="s">
        <v>30</v>
      </c>
      <c r="C188" s="106" t="s">
        <v>363</v>
      </c>
      <c r="D188" s="109" t="s">
        <v>228</v>
      </c>
      <c r="E188" s="102"/>
      <c r="F188" s="103"/>
      <c r="G188" s="107"/>
      <c r="H188" s="105"/>
    </row>
    <row r="189" spans="1:8" s="51" customFormat="1" ht="30" customHeight="1" x14ac:dyDescent="0.25">
      <c r="A189" s="98" t="s">
        <v>376</v>
      </c>
      <c r="B189" s="114" t="s">
        <v>86</v>
      </c>
      <c r="C189" s="106" t="s">
        <v>234</v>
      </c>
      <c r="D189" s="101"/>
      <c r="E189" s="110" t="s">
        <v>46</v>
      </c>
      <c r="F189" s="111">
        <v>15</v>
      </c>
      <c r="G189" s="104"/>
      <c r="H189" s="107">
        <f>ROUND(G189*F189,2)</f>
        <v>0</v>
      </c>
    </row>
    <row r="190" spans="1:8" s="51" customFormat="1" ht="30" customHeight="1" x14ac:dyDescent="0.25">
      <c r="A190" s="98" t="s">
        <v>377</v>
      </c>
      <c r="B190" s="114" t="s">
        <v>87</v>
      </c>
      <c r="C190" s="106" t="s">
        <v>294</v>
      </c>
      <c r="D190" s="101"/>
      <c r="E190" s="110" t="s">
        <v>46</v>
      </c>
      <c r="F190" s="111">
        <v>25</v>
      </c>
      <c r="G190" s="104"/>
      <c r="H190" s="107">
        <f>ROUND(G190*F190,2)</f>
        <v>0</v>
      </c>
    </row>
    <row r="191" spans="1:8" s="51" customFormat="1" ht="30" customHeight="1" x14ac:dyDescent="0.25">
      <c r="A191" s="98" t="s">
        <v>378</v>
      </c>
      <c r="B191" s="114" t="s">
        <v>295</v>
      </c>
      <c r="C191" s="106" t="s">
        <v>365</v>
      </c>
      <c r="D191" s="101" t="s">
        <v>1</v>
      </c>
      <c r="E191" s="110" t="s">
        <v>46</v>
      </c>
      <c r="F191" s="111">
        <v>40</v>
      </c>
      <c r="G191" s="104"/>
      <c r="H191" s="107">
        <f>ROUND(G191*F191,2)</f>
        <v>0</v>
      </c>
    </row>
    <row r="192" spans="1:8" s="51" customFormat="1" ht="30" customHeight="1" x14ac:dyDescent="0.25">
      <c r="A192" s="98"/>
      <c r="B192" s="108" t="s">
        <v>37</v>
      </c>
      <c r="C192" s="106" t="s">
        <v>366</v>
      </c>
      <c r="D192" s="109" t="s">
        <v>311</v>
      </c>
      <c r="E192" s="102"/>
      <c r="F192" s="103"/>
      <c r="G192" s="107"/>
      <c r="H192" s="105"/>
    </row>
    <row r="193" spans="1:8" s="51" customFormat="1" ht="30" customHeight="1" x14ac:dyDescent="0.25">
      <c r="A193" s="98"/>
      <c r="B193" s="114" t="s">
        <v>86</v>
      </c>
      <c r="C193" s="106" t="s">
        <v>234</v>
      </c>
      <c r="D193" s="101"/>
      <c r="E193" s="110" t="s">
        <v>46</v>
      </c>
      <c r="F193" s="111">
        <v>25</v>
      </c>
      <c r="G193" s="104"/>
      <c r="H193" s="107">
        <f>ROUND(G193*F193,2)</f>
        <v>0</v>
      </c>
    </row>
    <row r="194" spans="1:8" s="51" customFormat="1" ht="30" customHeight="1" x14ac:dyDescent="0.25">
      <c r="A194" s="98"/>
      <c r="B194" s="114" t="s">
        <v>87</v>
      </c>
      <c r="C194" s="106" t="s">
        <v>294</v>
      </c>
      <c r="D194" s="101"/>
      <c r="E194" s="110" t="s">
        <v>46</v>
      </c>
      <c r="F194" s="111">
        <v>20</v>
      </c>
      <c r="G194" s="104"/>
      <c r="H194" s="107">
        <f>ROUND(G194*F194,2)</f>
        <v>0</v>
      </c>
    </row>
    <row r="195" spans="1:8" s="51" customFormat="1" ht="30" customHeight="1" x14ac:dyDescent="0.25">
      <c r="A195" s="98" t="s">
        <v>144</v>
      </c>
      <c r="B195" s="99" t="s">
        <v>368</v>
      </c>
      <c r="C195" s="100" t="s">
        <v>145</v>
      </c>
      <c r="D195" s="101" t="s">
        <v>397</v>
      </c>
      <c r="E195" s="102"/>
      <c r="F195" s="103"/>
      <c r="G195" s="107"/>
      <c r="H195" s="105"/>
    </row>
    <row r="196" spans="1:8" s="51" customFormat="1" ht="30" customHeight="1" x14ac:dyDescent="0.25">
      <c r="A196" s="98" t="s">
        <v>188</v>
      </c>
      <c r="B196" s="108" t="s">
        <v>30</v>
      </c>
      <c r="C196" s="100" t="s">
        <v>189</v>
      </c>
      <c r="D196" s="109"/>
      <c r="E196" s="102"/>
      <c r="F196" s="103"/>
      <c r="G196" s="107"/>
      <c r="H196" s="105"/>
    </row>
    <row r="197" spans="1:8" s="51" customFormat="1" ht="30" customHeight="1" x14ac:dyDescent="0.25">
      <c r="A197" s="98" t="s">
        <v>146</v>
      </c>
      <c r="B197" s="117" t="s">
        <v>86</v>
      </c>
      <c r="C197" s="100" t="s">
        <v>101</v>
      </c>
      <c r="D197" s="109"/>
      <c r="E197" s="102" t="s">
        <v>31</v>
      </c>
      <c r="F197" s="103">
        <v>155</v>
      </c>
      <c r="G197" s="104"/>
      <c r="H197" s="105">
        <f>ROUND(G197*F197,2)</f>
        <v>0</v>
      </c>
    </row>
    <row r="198" spans="1:8" s="51" customFormat="1" ht="30" customHeight="1" x14ac:dyDescent="0.25">
      <c r="A198" s="98"/>
      <c r="B198" s="117" t="s">
        <v>87</v>
      </c>
      <c r="C198" s="100" t="s">
        <v>276</v>
      </c>
      <c r="D198" s="109"/>
      <c r="E198" s="102" t="s">
        <v>31</v>
      </c>
      <c r="F198" s="103">
        <v>810</v>
      </c>
      <c r="G198" s="104"/>
      <c r="H198" s="105">
        <f>ROUND(G198*F198,2)</f>
        <v>0</v>
      </c>
    </row>
    <row r="199" spans="1:8" s="51" customFormat="1" ht="30" customHeight="1" x14ac:dyDescent="0.25">
      <c r="A199" s="98" t="s">
        <v>147</v>
      </c>
      <c r="B199" s="108" t="s">
        <v>37</v>
      </c>
      <c r="C199" s="100" t="s">
        <v>65</v>
      </c>
      <c r="D199" s="109"/>
      <c r="E199" s="102"/>
      <c r="F199" s="103"/>
      <c r="G199" s="107"/>
      <c r="H199" s="105"/>
    </row>
    <row r="200" spans="1:8" s="51" customFormat="1" ht="30" customHeight="1" x14ac:dyDescent="0.25">
      <c r="A200" s="98"/>
      <c r="B200" s="117" t="s">
        <v>86</v>
      </c>
      <c r="C200" s="100" t="s">
        <v>276</v>
      </c>
      <c r="D200" s="109"/>
      <c r="E200" s="102" t="s">
        <v>31</v>
      </c>
      <c r="F200" s="103">
        <v>10</v>
      </c>
      <c r="G200" s="104"/>
      <c r="H200" s="105">
        <f t="shared" ref="H200" si="44">ROUND(G200*F200,2)</f>
        <v>0</v>
      </c>
    </row>
    <row r="201" spans="1:8" s="51" customFormat="1" ht="30" customHeight="1" x14ac:dyDescent="0.25">
      <c r="A201" s="98" t="s">
        <v>91</v>
      </c>
      <c r="B201" s="99" t="s">
        <v>369</v>
      </c>
      <c r="C201" s="100" t="s">
        <v>93</v>
      </c>
      <c r="D201" s="109" t="s">
        <v>190</v>
      </c>
      <c r="E201" s="102"/>
      <c r="F201" s="103"/>
      <c r="G201" s="107"/>
      <c r="H201" s="105"/>
    </row>
    <row r="202" spans="1:8" s="51" customFormat="1" ht="30" customHeight="1" x14ac:dyDescent="0.25">
      <c r="A202" s="98" t="s">
        <v>94</v>
      </c>
      <c r="B202" s="108" t="s">
        <v>30</v>
      </c>
      <c r="C202" s="100" t="s">
        <v>191</v>
      </c>
      <c r="D202" s="109" t="s">
        <v>1</v>
      </c>
      <c r="E202" s="102" t="s">
        <v>29</v>
      </c>
      <c r="F202" s="103">
        <v>5235</v>
      </c>
      <c r="G202" s="104"/>
      <c r="H202" s="105">
        <f t="shared" ref="H202" si="45">ROUND(G202*F202,2)</f>
        <v>0</v>
      </c>
    </row>
    <row r="203" spans="1:8" ht="36" customHeight="1" x14ac:dyDescent="0.25">
      <c r="A203" s="13"/>
      <c r="B203" s="70"/>
      <c r="C203" s="68" t="s">
        <v>20</v>
      </c>
      <c r="D203" s="112"/>
      <c r="E203" s="70"/>
      <c r="F203" s="70"/>
      <c r="G203" s="67"/>
      <c r="H203" s="67"/>
    </row>
    <row r="204" spans="1:8" s="51" customFormat="1" ht="30" customHeight="1" x14ac:dyDescent="0.25">
      <c r="A204" s="96" t="s">
        <v>51</v>
      </c>
      <c r="B204" s="99" t="s">
        <v>370</v>
      </c>
      <c r="C204" s="100" t="s">
        <v>52</v>
      </c>
      <c r="D204" s="109" t="s">
        <v>103</v>
      </c>
      <c r="E204" s="102" t="s">
        <v>46</v>
      </c>
      <c r="F204" s="120">
        <v>500</v>
      </c>
      <c r="G204" s="104"/>
      <c r="H204" s="105">
        <f>ROUND(G204*F204,2)</f>
        <v>0</v>
      </c>
    </row>
    <row r="205" spans="1:8" ht="48" customHeight="1" x14ac:dyDescent="0.25">
      <c r="A205" s="13"/>
      <c r="B205" s="70"/>
      <c r="C205" s="68" t="s">
        <v>21</v>
      </c>
      <c r="D205" s="112"/>
      <c r="E205" s="72"/>
      <c r="F205" s="70"/>
      <c r="G205" s="67"/>
      <c r="H205" s="67"/>
    </row>
    <row r="206" spans="1:8" s="84" customFormat="1" ht="30" customHeight="1" x14ac:dyDescent="0.25">
      <c r="A206" s="96" t="s">
        <v>67</v>
      </c>
      <c r="B206" s="99" t="s">
        <v>371</v>
      </c>
      <c r="C206" s="129" t="s">
        <v>194</v>
      </c>
      <c r="D206" s="122" t="s">
        <v>200</v>
      </c>
      <c r="E206" s="102"/>
      <c r="F206" s="115"/>
      <c r="G206" s="107"/>
      <c r="H206" s="116"/>
    </row>
    <row r="207" spans="1:8" s="51" customFormat="1" ht="30" customHeight="1" x14ac:dyDescent="0.25">
      <c r="A207" s="96" t="s">
        <v>298</v>
      </c>
      <c r="B207" s="108" t="s">
        <v>30</v>
      </c>
      <c r="C207" s="121" t="s">
        <v>299</v>
      </c>
      <c r="D207" s="109"/>
      <c r="E207" s="102" t="s">
        <v>36</v>
      </c>
      <c r="F207" s="115">
        <v>1</v>
      </c>
      <c r="G207" s="104"/>
      <c r="H207" s="105">
        <f t="shared" ref="H207:H208" si="46">ROUND(G207*F207,2)</f>
        <v>0</v>
      </c>
    </row>
    <row r="208" spans="1:8" s="51" customFormat="1" ht="30" customHeight="1" x14ac:dyDescent="0.25">
      <c r="A208" s="130" t="s">
        <v>300</v>
      </c>
      <c r="B208" s="131" t="s">
        <v>37</v>
      </c>
      <c r="C208" s="121" t="s">
        <v>301</v>
      </c>
      <c r="D208" s="122"/>
      <c r="E208" s="132" t="s">
        <v>36</v>
      </c>
      <c r="F208" s="115">
        <v>1</v>
      </c>
      <c r="G208" s="104"/>
      <c r="H208" s="105">
        <f t="shared" si="46"/>
        <v>0</v>
      </c>
    </row>
    <row r="209" spans="1:8" ht="36" customHeight="1" x14ac:dyDescent="0.25">
      <c r="A209" s="13"/>
      <c r="B209" s="70"/>
      <c r="C209" s="68" t="s">
        <v>22</v>
      </c>
      <c r="D209" s="112"/>
      <c r="E209" s="72"/>
      <c r="F209" s="70"/>
      <c r="G209" s="67"/>
      <c r="H209" s="67"/>
    </row>
    <row r="210" spans="1:8" s="51" customFormat="1" ht="30" customHeight="1" x14ac:dyDescent="0.25">
      <c r="A210" s="96" t="s">
        <v>296</v>
      </c>
      <c r="B210" s="99" t="s">
        <v>372</v>
      </c>
      <c r="C210" s="121" t="s">
        <v>297</v>
      </c>
      <c r="D210" s="122" t="s">
        <v>200</v>
      </c>
      <c r="E210" s="102" t="s">
        <v>36</v>
      </c>
      <c r="F210" s="115">
        <v>6</v>
      </c>
      <c r="G210" s="104"/>
      <c r="H210" s="105">
        <f t="shared" ref="H210" si="47">ROUND(G210*F210,2)</f>
        <v>0</v>
      </c>
    </row>
    <row r="211" spans="1:8" ht="36" customHeight="1" x14ac:dyDescent="0.25">
      <c r="A211" s="13"/>
      <c r="B211" s="72"/>
      <c r="C211" s="87" t="s">
        <v>23</v>
      </c>
      <c r="D211" s="112"/>
      <c r="E211" s="72"/>
      <c r="F211" s="70"/>
      <c r="G211" s="67"/>
      <c r="H211" s="67"/>
    </row>
    <row r="212" spans="1:8" s="51" customFormat="1" ht="30" customHeight="1" x14ac:dyDescent="0.25">
      <c r="A212" s="82" t="s">
        <v>314</v>
      </c>
      <c r="B212" s="73" t="s">
        <v>373</v>
      </c>
      <c r="C212" s="88" t="s">
        <v>331</v>
      </c>
      <c r="D212" s="75" t="s">
        <v>400</v>
      </c>
      <c r="E212" s="76" t="s">
        <v>29</v>
      </c>
      <c r="F212" s="77">
        <v>50</v>
      </c>
      <c r="G212" s="78"/>
      <c r="H212" s="79">
        <f>ROUND(G212*F212,2)</f>
        <v>0</v>
      </c>
    </row>
    <row r="213" spans="1:8" s="31" customFormat="1" ht="30" customHeight="1" thickBot="1" x14ac:dyDescent="0.3">
      <c r="A213" s="32"/>
      <c r="B213" s="27" t="str">
        <f>B170</f>
        <v>D</v>
      </c>
      <c r="C213" s="147" t="str">
        <f>C170</f>
        <v>ABINOJII MIKANAH MILL AND FILL - DAKOTA STREET TO ST. MARY'S ROAD</v>
      </c>
      <c r="D213" s="148"/>
      <c r="E213" s="148"/>
      <c r="F213" s="149"/>
      <c r="G213" s="32" t="s">
        <v>16</v>
      </c>
      <c r="H213" s="32">
        <f>SUM(H170:H212)</f>
        <v>0</v>
      </c>
    </row>
    <row r="214" spans="1:8" s="31" customFormat="1" ht="30" customHeight="1" thickTop="1" x14ac:dyDescent="0.25">
      <c r="A214" s="29"/>
      <c r="B214" s="28" t="s">
        <v>15</v>
      </c>
      <c r="C214" s="152" t="s">
        <v>387</v>
      </c>
      <c r="D214" s="153"/>
      <c r="E214" s="153"/>
      <c r="F214" s="154"/>
      <c r="G214" s="29"/>
      <c r="H214" s="30"/>
    </row>
    <row r="215" spans="1:8" s="51" customFormat="1" ht="24" customHeight="1" x14ac:dyDescent="0.25">
      <c r="A215" s="50" t="s">
        <v>34</v>
      </c>
      <c r="B215" s="133" t="s">
        <v>229</v>
      </c>
      <c r="C215" s="134" t="s">
        <v>35</v>
      </c>
      <c r="D215" s="135" t="s">
        <v>244</v>
      </c>
      <c r="E215" s="136" t="s">
        <v>29</v>
      </c>
      <c r="F215" s="137">
        <v>80</v>
      </c>
      <c r="G215" s="138"/>
      <c r="H215" s="139">
        <f>ROUND(G215*F215,2)</f>
        <v>0</v>
      </c>
    </row>
    <row r="216" spans="1:8" s="51" customFormat="1" ht="24.75" customHeight="1" x14ac:dyDescent="0.25">
      <c r="A216" s="50" t="s">
        <v>266</v>
      </c>
      <c r="B216" s="133" t="s">
        <v>230</v>
      </c>
      <c r="C216" s="134" t="s">
        <v>267</v>
      </c>
      <c r="D216" s="135" t="s">
        <v>263</v>
      </c>
      <c r="E216" s="136" t="s">
        <v>27</v>
      </c>
      <c r="F216" s="140">
        <v>10</v>
      </c>
      <c r="G216" s="138"/>
      <c r="H216" s="139">
        <f t="shared" ref="H216:H217" si="48">ROUND(G216*F216,2)</f>
        <v>0</v>
      </c>
    </row>
    <row r="217" spans="1:8" s="51" customFormat="1" ht="29.25" customHeight="1" x14ac:dyDescent="0.25">
      <c r="A217" s="50" t="s">
        <v>128</v>
      </c>
      <c r="B217" s="133" t="s">
        <v>231</v>
      </c>
      <c r="C217" s="134" t="s">
        <v>388</v>
      </c>
      <c r="D217" s="141" t="s">
        <v>129</v>
      </c>
      <c r="E217" s="136" t="s">
        <v>29</v>
      </c>
      <c r="F217" s="142">
        <v>40</v>
      </c>
      <c r="G217" s="138"/>
      <c r="H217" s="139">
        <f t="shared" si="48"/>
        <v>0</v>
      </c>
    </row>
    <row r="218" spans="1:8" s="31" customFormat="1" ht="36" customHeight="1" x14ac:dyDescent="0.25">
      <c r="A218" s="94"/>
      <c r="B218" s="133" t="s">
        <v>232</v>
      </c>
      <c r="C218" s="134" t="s">
        <v>389</v>
      </c>
      <c r="D218" s="141" t="s">
        <v>402</v>
      </c>
      <c r="E218" s="136" t="s">
        <v>29</v>
      </c>
      <c r="F218" s="142">
        <v>15</v>
      </c>
      <c r="G218" s="138"/>
      <c r="H218" s="139">
        <f t="shared" ref="H218" si="49">ROUND(G218*F218,2)</f>
        <v>0</v>
      </c>
    </row>
    <row r="219" spans="1:8" s="51" customFormat="1" ht="24" customHeight="1" x14ac:dyDescent="0.25">
      <c r="A219" s="82" t="s">
        <v>58</v>
      </c>
      <c r="B219" s="133" t="s">
        <v>233</v>
      </c>
      <c r="C219" s="134" t="s">
        <v>59</v>
      </c>
      <c r="D219" s="141" t="s">
        <v>246</v>
      </c>
      <c r="E219" s="136"/>
      <c r="F219" s="140"/>
      <c r="G219" s="143"/>
      <c r="H219" s="139"/>
    </row>
    <row r="220" spans="1:8" s="51" customFormat="1" ht="30" customHeight="1" x14ac:dyDescent="0.25">
      <c r="A220" s="82" t="s">
        <v>60</v>
      </c>
      <c r="B220" s="80" t="s">
        <v>30</v>
      </c>
      <c r="C220" s="74" t="s">
        <v>123</v>
      </c>
      <c r="D220" s="81"/>
      <c r="E220" s="76" t="s">
        <v>29</v>
      </c>
      <c r="F220" s="77">
        <v>80</v>
      </c>
      <c r="G220" s="78"/>
      <c r="H220" s="79">
        <f>ROUND(G220*F220,2)</f>
        <v>0</v>
      </c>
    </row>
    <row r="221" spans="1:8" s="31" customFormat="1" ht="30" customHeight="1" thickBot="1" x14ac:dyDescent="0.3">
      <c r="A221" s="32"/>
      <c r="B221" s="27" t="str">
        <f>B214</f>
        <v>E</v>
      </c>
      <c r="C221" s="147" t="str">
        <f>C214</f>
        <v>TRANSIT STOP IMPROVEMENT - BUS BAY AT AVALON ROAD AND ST. MARY'S ROAD</v>
      </c>
      <c r="D221" s="148"/>
      <c r="E221" s="148"/>
      <c r="F221" s="149"/>
      <c r="G221" s="32" t="s">
        <v>16</v>
      </c>
      <c r="H221" s="32">
        <f>SUM(H214:H220)</f>
        <v>0</v>
      </c>
    </row>
    <row r="222" spans="1:8" s="31" customFormat="1" ht="30" customHeight="1" thickTop="1" x14ac:dyDescent="0.25">
      <c r="A222" s="29"/>
      <c r="B222" s="28" t="s">
        <v>174</v>
      </c>
      <c r="C222" s="152" t="s">
        <v>24</v>
      </c>
      <c r="D222" s="153"/>
      <c r="E222" s="153"/>
      <c r="F222" s="154"/>
      <c r="G222" s="29"/>
      <c r="H222" s="30"/>
    </row>
    <row r="223" spans="1:8" s="51" customFormat="1" ht="30" customHeight="1" x14ac:dyDescent="0.25">
      <c r="A223" s="82" t="s">
        <v>314</v>
      </c>
      <c r="B223" s="73" t="s">
        <v>241</v>
      </c>
      <c r="C223" s="88" t="s">
        <v>386</v>
      </c>
      <c r="D223" s="75" t="s">
        <v>403</v>
      </c>
      <c r="E223" s="76" t="s">
        <v>384</v>
      </c>
      <c r="F223" s="77">
        <v>14</v>
      </c>
      <c r="G223" s="78"/>
      <c r="H223" s="79">
        <f>ROUND(G223*F223,2)</f>
        <v>0</v>
      </c>
    </row>
    <row r="224" spans="1:8" s="31" customFormat="1" ht="30" customHeight="1" thickBot="1" x14ac:dyDescent="0.3">
      <c r="A224" s="32"/>
      <c r="B224" s="27" t="str">
        <f>B222</f>
        <v>F</v>
      </c>
      <c r="C224" s="147" t="str">
        <f>C222</f>
        <v>MISCELLANEOUS</v>
      </c>
      <c r="D224" s="148"/>
      <c r="E224" s="148"/>
      <c r="F224" s="149"/>
      <c r="G224" s="32" t="s">
        <v>16</v>
      </c>
      <c r="H224" s="32">
        <f>SUM(H222:H223)</f>
        <v>0</v>
      </c>
    </row>
    <row r="225" spans="1:8" s="54" customFormat="1" ht="30" customHeight="1" thickTop="1" x14ac:dyDescent="0.25">
      <c r="A225" s="53"/>
      <c r="B225" s="56" t="s">
        <v>239</v>
      </c>
      <c r="C225" s="159" t="s">
        <v>374</v>
      </c>
      <c r="D225" s="160"/>
      <c r="E225" s="160"/>
      <c r="F225" s="161"/>
      <c r="G225" s="53"/>
      <c r="H225" s="57"/>
    </row>
    <row r="226" spans="1:8" s="52" customFormat="1" ht="30" customHeight="1" x14ac:dyDescent="0.25">
      <c r="A226" s="58" t="s">
        <v>242</v>
      </c>
      <c r="B226" s="91" t="s">
        <v>240</v>
      </c>
      <c r="C226" s="89" t="s">
        <v>243</v>
      </c>
      <c r="D226" s="93" t="s">
        <v>383</v>
      </c>
      <c r="E226" s="71" t="s">
        <v>238</v>
      </c>
      <c r="F226" s="65">
        <v>1</v>
      </c>
      <c r="G226" s="95"/>
      <c r="H226" s="90">
        <f>ROUND(G226*F226,2)</f>
        <v>0</v>
      </c>
    </row>
    <row r="227" spans="1:8" s="54" customFormat="1" ht="30" customHeight="1" thickBot="1" x14ac:dyDescent="0.3">
      <c r="A227" s="59"/>
      <c r="B227" s="60" t="str">
        <f>B225</f>
        <v>G</v>
      </c>
      <c r="C227" s="162" t="str">
        <f>C225</f>
        <v>MOBILIZATION /DEMOBILIZATION</v>
      </c>
      <c r="D227" s="163"/>
      <c r="E227" s="163"/>
      <c r="F227" s="164"/>
      <c r="G227" s="55" t="s">
        <v>16</v>
      </c>
      <c r="H227" s="61">
        <f>H226</f>
        <v>0</v>
      </c>
    </row>
    <row r="228" spans="1:8" ht="36" customHeight="1" thickTop="1" x14ac:dyDescent="0.3">
      <c r="A228" s="44"/>
      <c r="B228" s="6"/>
      <c r="C228" s="10" t="s">
        <v>17</v>
      </c>
      <c r="D228" s="18"/>
      <c r="E228" s="1"/>
      <c r="F228" s="1"/>
      <c r="H228" s="48"/>
    </row>
    <row r="229" spans="1:8" ht="36" customHeight="1" thickBot="1" x14ac:dyDescent="0.3">
      <c r="A229" s="14"/>
      <c r="B229" s="27" t="str">
        <f>B6</f>
        <v>A</v>
      </c>
      <c r="C229" s="155" t="str">
        <f>C6</f>
        <v>WESTBOUND ABINOJII MIKANAH PAVEMENT RENEWAL - RIVER ROAD TO ST. MARY'S ROAD</v>
      </c>
      <c r="D229" s="148"/>
      <c r="E229" s="148"/>
      <c r="F229" s="149"/>
      <c r="G229" s="14" t="s">
        <v>16</v>
      </c>
      <c r="H229" s="14">
        <f>H89</f>
        <v>0</v>
      </c>
    </row>
    <row r="230" spans="1:8" ht="36" customHeight="1" thickTop="1" thickBot="1" x14ac:dyDescent="0.3">
      <c r="A230" s="14"/>
      <c r="B230" s="27" t="str">
        <f>B90</f>
        <v>B</v>
      </c>
      <c r="C230" s="156" t="str">
        <f>C90</f>
        <v xml:space="preserve">ABINOJII MIKANAH AND ST. MARY'S ROAD INTERSECTION - MILL AND FILL </v>
      </c>
      <c r="D230" s="157"/>
      <c r="E230" s="157"/>
      <c r="F230" s="158"/>
      <c r="G230" s="14" t="s">
        <v>16</v>
      </c>
      <c r="H230" s="14">
        <f>H144</f>
        <v>0</v>
      </c>
    </row>
    <row r="231" spans="1:8" ht="36" customHeight="1" thickTop="1" thickBot="1" x14ac:dyDescent="0.3">
      <c r="A231" s="14"/>
      <c r="B231" s="27" t="str">
        <f>B145</f>
        <v>C</v>
      </c>
      <c r="C231" s="156" t="str">
        <f>C145</f>
        <v xml:space="preserve">ABINOJII MIKANAH AND DAKOTA STREET INTERSECTION - MILL AND FILL </v>
      </c>
      <c r="D231" s="157"/>
      <c r="E231" s="157"/>
      <c r="F231" s="158"/>
      <c r="G231" s="14" t="s">
        <v>16</v>
      </c>
      <c r="H231" s="14">
        <f>H169</f>
        <v>0</v>
      </c>
    </row>
    <row r="232" spans="1:8" ht="36" customHeight="1" thickTop="1" thickBot="1" x14ac:dyDescent="0.3">
      <c r="A232" s="20"/>
      <c r="B232" s="27" t="str">
        <f>B213</f>
        <v>D</v>
      </c>
      <c r="C232" s="165" t="str">
        <f>C213</f>
        <v>ABINOJII MIKANAH MILL AND FILL - DAKOTA STREET TO ST. MARY'S ROAD</v>
      </c>
      <c r="D232" s="166"/>
      <c r="E232" s="166"/>
      <c r="F232" s="167"/>
      <c r="G232" s="20" t="s">
        <v>16</v>
      </c>
      <c r="H232" s="20">
        <f>H213</f>
        <v>0</v>
      </c>
    </row>
    <row r="233" spans="1:8" ht="36" customHeight="1" thickTop="1" thickBot="1" x14ac:dyDescent="0.3">
      <c r="A233" s="20"/>
      <c r="B233" s="27" t="str">
        <f>B221</f>
        <v>E</v>
      </c>
      <c r="C233" s="165" t="str">
        <f>C221</f>
        <v>TRANSIT STOP IMPROVEMENT - BUS BAY AT AVALON ROAD AND ST. MARY'S ROAD</v>
      </c>
      <c r="D233" s="166"/>
      <c r="E233" s="166"/>
      <c r="F233" s="167"/>
      <c r="G233" s="20" t="s">
        <v>16</v>
      </c>
      <c r="H233" s="20">
        <f>H221</f>
        <v>0</v>
      </c>
    </row>
    <row r="234" spans="1:8" ht="36" customHeight="1" thickTop="1" thickBot="1" x14ac:dyDescent="0.3">
      <c r="A234" s="20"/>
      <c r="B234" s="27" t="str">
        <f>B222</f>
        <v>F</v>
      </c>
      <c r="C234" s="165" t="str">
        <f>C222</f>
        <v>MISCELLANEOUS</v>
      </c>
      <c r="D234" s="166"/>
      <c r="E234" s="166"/>
      <c r="F234" s="167"/>
      <c r="G234" s="20" t="s">
        <v>16</v>
      </c>
      <c r="H234" s="20">
        <f>H224</f>
        <v>0</v>
      </c>
    </row>
    <row r="235" spans="1:8" ht="36" customHeight="1" thickTop="1" thickBot="1" x14ac:dyDescent="0.3">
      <c r="A235" s="20"/>
      <c r="B235" s="27" t="str">
        <f>B225</f>
        <v>G</v>
      </c>
      <c r="C235" s="165" t="str">
        <f>C225</f>
        <v>MOBILIZATION /DEMOBILIZATION</v>
      </c>
      <c r="D235" s="166"/>
      <c r="E235" s="166"/>
      <c r="F235" s="167"/>
      <c r="G235" s="20" t="s">
        <v>16</v>
      </c>
      <c r="H235" s="20">
        <f>H227</f>
        <v>0</v>
      </c>
    </row>
    <row r="236" spans="1:8" ht="37.950000000000003" customHeight="1" thickTop="1" x14ac:dyDescent="0.25">
      <c r="A236" s="13"/>
      <c r="B236" s="150" t="s">
        <v>26</v>
      </c>
      <c r="C236" s="151"/>
      <c r="D236" s="151"/>
      <c r="E236" s="151"/>
      <c r="F236" s="151"/>
      <c r="G236" s="168">
        <f>SUM(H229:H235)</f>
        <v>0</v>
      </c>
      <c r="H236" s="169"/>
    </row>
    <row r="237" spans="1:8" ht="15.9" customHeight="1" x14ac:dyDescent="0.25">
      <c r="A237" s="45"/>
      <c r="B237" s="40"/>
      <c r="C237" s="41"/>
      <c r="D237" s="42"/>
      <c r="E237" s="41"/>
      <c r="F237" s="41"/>
      <c r="G237" s="19"/>
      <c r="H237" s="49"/>
    </row>
  </sheetData>
  <sheetProtection algorithmName="SHA-512" hashValue="pFqMjqRq8GpeXFwDY4CNkaJxrtRVoNYEiWz2xiWwDgQtUx2mup/TzmMZ+V005ELgssU8cjPB4pTtJdSgjtEVqA==" saltValue="ZYTwGbKSxUCXAYI1W4rEbw==" spinCount="100000" sheet="1" selectLockedCells="1"/>
  <mergeCells count="23">
    <mergeCell ref="C89:F89"/>
    <mergeCell ref="G236:H236"/>
    <mergeCell ref="C170:F170"/>
    <mergeCell ref="C213:F213"/>
    <mergeCell ref="C214:F214"/>
    <mergeCell ref="C221:F221"/>
    <mergeCell ref="C233:F233"/>
    <mergeCell ref="C6:F6"/>
    <mergeCell ref="C169:F169"/>
    <mergeCell ref="B236:F236"/>
    <mergeCell ref="C222:F222"/>
    <mergeCell ref="C90:F90"/>
    <mergeCell ref="C144:F144"/>
    <mergeCell ref="C229:F229"/>
    <mergeCell ref="C230:F230"/>
    <mergeCell ref="C231:F231"/>
    <mergeCell ref="C225:F225"/>
    <mergeCell ref="C227:F227"/>
    <mergeCell ref="C235:F235"/>
    <mergeCell ref="C234:F234"/>
    <mergeCell ref="C232:F232"/>
    <mergeCell ref="C145:F145"/>
    <mergeCell ref="C224:F224"/>
  </mergeCells>
  <phoneticPr fontId="0" type="noConversion"/>
  <conditionalFormatting sqref="D8:D26">
    <cfRule type="cellIs" dxfId="83" priority="51" stopIfTrue="1" operator="equal">
      <formula>"CW 3240-R7"</formula>
    </cfRule>
    <cfRule type="cellIs" dxfId="82" priority="50" stopIfTrue="1" operator="equal">
      <formula>"CW 3120-R2"</formula>
    </cfRule>
    <cfRule type="cellIs" dxfId="81" priority="49" stopIfTrue="1" operator="equal">
      <formula>"CW 2130-R11"</formula>
    </cfRule>
  </conditionalFormatting>
  <conditionalFormatting sqref="D28:D54">
    <cfRule type="cellIs" dxfId="80" priority="1" stopIfTrue="1" operator="equal">
      <formula>"CW 2130-R11"</formula>
    </cfRule>
    <cfRule type="cellIs" dxfId="79" priority="2" stopIfTrue="1" operator="equal">
      <formula>"CW 3120-R2"</formula>
    </cfRule>
    <cfRule type="cellIs" dxfId="78" priority="3" stopIfTrue="1" operator="equal">
      <formula>"CW 3240-R7"</formula>
    </cfRule>
  </conditionalFormatting>
  <conditionalFormatting sqref="D56:D66">
    <cfRule type="cellIs" dxfId="77" priority="45" stopIfTrue="1" operator="equal">
      <formula>"CW 3240-R7"</formula>
    </cfRule>
    <cfRule type="cellIs" dxfId="76" priority="43" stopIfTrue="1" operator="equal">
      <formula>"CW 2130-R11"</formula>
    </cfRule>
    <cfRule type="cellIs" dxfId="75" priority="44" stopIfTrue="1" operator="equal">
      <formula>"CW 3120-R2"</formula>
    </cfRule>
  </conditionalFormatting>
  <conditionalFormatting sqref="D68">
    <cfRule type="cellIs" dxfId="74" priority="289" stopIfTrue="1" operator="equal">
      <formula>"CW 3120-R2"</formula>
    </cfRule>
    <cfRule type="cellIs" dxfId="73" priority="290" stopIfTrue="1" operator="equal">
      <formula>"CW 3240-R7"</formula>
    </cfRule>
    <cfRule type="cellIs" dxfId="72" priority="288" stopIfTrue="1" operator="equal">
      <formula>"CW 2130-R11"</formula>
    </cfRule>
  </conditionalFormatting>
  <conditionalFormatting sqref="D70:D72">
    <cfRule type="cellIs" dxfId="71" priority="56" stopIfTrue="1" operator="equal">
      <formula>"CW 3240-R7"</formula>
    </cfRule>
  </conditionalFormatting>
  <conditionalFormatting sqref="D70:D74">
    <cfRule type="cellIs" dxfId="70" priority="55" stopIfTrue="1" operator="equal">
      <formula>"CW 3120-R2"</formula>
    </cfRule>
  </conditionalFormatting>
  <conditionalFormatting sqref="D73:D78">
    <cfRule type="cellIs" dxfId="69" priority="65" stopIfTrue="1" operator="equal">
      <formula>"CW 3240-R7"</formula>
    </cfRule>
  </conditionalFormatting>
  <conditionalFormatting sqref="D76:D78">
    <cfRule type="cellIs" dxfId="68" priority="64" stopIfTrue="1" operator="equal">
      <formula>"CW 3120-R2"</formula>
    </cfRule>
  </conditionalFormatting>
  <conditionalFormatting sqref="D80:D81">
    <cfRule type="cellIs" dxfId="67" priority="36" stopIfTrue="1" operator="equal">
      <formula>"CW 3240-R7"</formula>
    </cfRule>
    <cfRule type="cellIs" dxfId="66" priority="35" stopIfTrue="1" operator="equal">
      <formula>"CW 3120-R2"</formula>
    </cfRule>
    <cfRule type="cellIs" dxfId="65" priority="34" stopIfTrue="1" operator="equal">
      <formula>"CW 2130-R11"</formula>
    </cfRule>
  </conditionalFormatting>
  <conditionalFormatting sqref="D83">
    <cfRule type="cellIs" dxfId="64" priority="78" stopIfTrue="1" operator="equal">
      <formula>"CW 2130-R11"</formula>
    </cfRule>
    <cfRule type="cellIs" dxfId="63" priority="79" stopIfTrue="1" operator="equal">
      <formula>"CW 3120-R2"</formula>
    </cfRule>
    <cfRule type="cellIs" dxfId="62" priority="80" stopIfTrue="1" operator="equal">
      <formula>"CW 3240-R7"</formula>
    </cfRule>
  </conditionalFormatting>
  <conditionalFormatting sqref="D85:D88">
    <cfRule type="cellIs" dxfId="61" priority="298" stopIfTrue="1" operator="equal">
      <formula>"CW 3120-R2"</formula>
    </cfRule>
    <cfRule type="cellIs" dxfId="60" priority="297" stopIfTrue="1" operator="equal">
      <formula>"CW 2130-R11"</formula>
    </cfRule>
    <cfRule type="cellIs" dxfId="59" priority="299" stopIfTrue="1" operator="equal">
      <formula>"CW 3240-R7"</formula>
    </cfRule>
  </conditionalFormatting>
  <conditionalFormatting sqref="D92">
    <cfRule type="cellIs" dxfId="58" priority="155" stopIfTrue="1" operator="equal">
      <formula>"CW 3240-R7"</formula>
    </cfRule>
    <cfRule type="cellIs" dxfId="57" priority="154" stopIfTrue="1" operator="equal">
      <formula>"CW 3120-R2"</formula>
    </cfRule>
    <cfRule type="cellIs" dxfId="56" priority="153" stopIfTrue="1" operator="equal">
      <formula>"CW 2130-R11"</formula>
    </cfRule>
  </conditionalFormatting>
  <conditionalFormatting sqref="D94:D127">
    <cfRule type="cellIs" dxfId="55" priority="16" stopIfTrue="1" operator="equal">
      <formula>"CW 2130-R11"</formula>
    </cfRule>
    <cfRule type="cellIs" dxfId="54" priority="17" stopIfTrue="1" operator="equal">
      <formula>"CW 3120-R2"</formula>
    </cfRule>
    <cfRule type="cellIs" dxfId="53" priority="18" stopIfTrue="1" operator="equal">
      <formula>"CW 3240-R7"</formula>
    </cfRule>
  </conditionalFormatting>
  <conditionalFormatting sqref="D129">
    <cfRule type="cellIs" dxfId="52" priority="212" stopIfTrue="1" operator="equal">
      <formula>"CW 3240-R7"</formula>
    </cfRule>
    <cfRule type="cellIs" dxfId="51" priority="211" stopIfTrue="1" operator="equal">
      <formula>"CW 3120-R2"</formula>
    </cfRule>
    <cfRule type="cellIs" dxfId="50" priority="210" stopIfTrue="1" operator="equal">
      <formula>"CW 2130-R11"</formula>
    </cfRule>
  </conditionalFormatting>
  <conditionalFormatting sqref="D131:D134">
    <cfRule type="cellIs" dxfId="49" priority="32" stopIfTrue="1" operator="equal">
      <formula>"CW 3120-R2"</formula>
    </cfRule>
    <cfRule type="cellIs" dxfId="48" priority="33" stopIfTrue="1" operator="equal">
      <formula>"CW 3240-R7"</formula>
    </cfRule>
  </conditionalFormatting>
  <conditionalFormatting sqref="D132:D134">
    <cfRule type="cellIs" dxfId="47" priority="31" stopIfTrue="1" operator="equal">
      <formula>"CW 2130-R11"</formula>
    </cfRule>
  </conditionalFormatting>
  <conditionalFormatting sqref="D136:D141">
    <cfRule type="cellIs" dxfId="46" priority="136" stopIfTrue="1" operator="equal">
      <formula>"CW 3120-R2"</formula>
    </cfRule>
    <cfRule type="cellIs" dxfId="45" priority="137" stopIfTrue="1" operator="equal">
      <formula>"CW 3240-R7"</formula>
    </cfRule>
    <cfRule type="cellIs" dxfId="44" priority="135" stopIfTrue="1" operator="equal">
      <formula>"CW 2130-R11"</formula>
    </cfRule>
  </conditionalFormatting>
  <conditionalFormatting sqref="D143">
    <cfRule type="cellIs" dxfId="43" priority="142" stopIfTrue="1" operator="equal">
      <formula>"CW 3120-R2"</formula>
    </cfRule>
    <cfRule type="cellIs" dxfId="42" priority="143" stopIfTrue="1" operator="equal">
      <formula>"CW 3240-R7"</formula>
    </cfRule>
    <cfRule type="cellIs" dxfId="41" priority="141" stopIfTrue="1" operator="equal">
      <formula>"CW 2130-R11"</formula>
    </cfRule>
  </conditionalFormatting>
  <conditionalFormatting sqref="D147">
    <cfRule type="cellIs" dxfId="40" priority="261" stopIfTrue="1" operator="equal">
      <formula>"CW 2130-R11"</formula>
    </cfRule>
    <cfRule type="cellIs" dxfId="39" priority="262" stopIfTrue="1" operator="equal">
      <formula>"CW 3120-R2"</formula>
    </cfRule>
    <cfRule type="cellIs" dxfId="38" priority="263" stopIfTrue="1" operator="equal">
      <formula>"CW 3240-R7"</formula>
    </cfRule>
  </conditionalFormatting>
  <conditionalFormatting sqref="D149:D162">
    <cfRule type="cellIs" dxfId="37" priority="13" stopIfTrue="1" operator="equal">
      <formula>"CW 2130-R11"</formula>
    </cfRule>
    <cfRule type="cellIs" dxfId="36" priority="14" stopIfTrue="1" operator="equal">
      <formula>"CW 3120-R2"</formula>
    </cfRule>
    <cfRule type="cellIs" dxfId="35" priority="15" stopIfTrue="1" operator="equal">
      <formula>"CW 3240-R7"</formula>
    </cfRule>
  </conditionalFormatting>
  <conditionalFormatting sqref="D164">
    <cfRule type="cellIs" dxfId="34" priority="215" stopIfTrue="1" operator="equal">
      <formula>"CW 3240-R7"</formula>
    </cfRule>
    <cfRule type="cellIs" dxfId="33" priority="214" stopIfTrue="1" operator="equal">
      <formula>"CW 3120-R2"</formula>
    </cfRule>
    <cfRule type="cellIs" dxfId="32" priority="213" stopIfTrue="1" operator="equal">
      <formula>"CW 2130-R11"</formula>
    </cfRule>
  </conditionalFormatting>
  <conditionalFormatting sqref="D166">
    <cfRule type="cellIs" dxfId="31" priority="87" stopIfTrue="1" operator="equal">
      <formula>"CW 3240-R7"</formula>
    </cfRule>
    <cfRule type="cellIs" dxfId="30" priority="86" stopIfTrue="1" operator="equal">
      <formula>"CW 3120-R2"</formula>
    </cfRule>
  </conditionalFormatting>
  <conditionalFormatting sqref="D167:D168">
    <cfRule type="cellIs" dxfId="29" priority="171" stopIfTrue="1" operator="equal">
      <formula>"CW 2130-R11"</formula>
    </cfRule>
    <cfRule type="cellIs" dxfId="28" priority="172" stopIfTrue="1" operator="equal">
      <formula>"CW 3120-R2"</formula>
    </cfRule>
    <cfRule type="cellIs" dxfId="27" priority="173" stopIfTrue="1" operator="equal">
      <formula>"CW 3240-R7"</formula>
    </cfRule>
  </conditionalFormatting>
  <conditionalFormatting sqref="D172:D175">
    <cfRule type="cellIs" dxfId="26" priority="162" stopIfTrue="1" operator="equal">
      <formula>"CW 2130-R11"</formula>
    </cfRule>
    <cfRule type="cellIs" dxfId="25" priority="163" stopIfTrue="1" operator="equal">
      <formula>"CW 3120-R2"</formula>
    </cfRule>
    <cfRule type="cellIs" dxfId="24" priority="164" stopIfTrue="1" operator="equal">
      <formula>"CW 3240-R7"</formula>
    </cfRule>
  </conditionalFormatting>
  <conditionalFormatting sqref="D177:D202">
    <cfRule type="cellIs" dxfId="23" priority="192" stopIfTrue="1" operator="equal">
      <formula>"CW 2130-R11"</formula>
    </cfRule>
    <cfRule type="cellIs" dxfId="22" priority="193" stopIfTrue="1" operator="equal">
      <formula>"CW 3120-R2"</formula>
    </cfRule>
    <cfRule type="cellIs" dxfId="21" priority="194" stopIfTrue="1" operator="equal">
      <formula>"CW 3240-R7"</formula>
    </cfRule>
  </conditionalFormatting>
  <conditionalFormatting sqref="D204">
    <cfRule type="cellIs" dxfId="20" priority="218" stopIfTrue="1" operator="equal">
      <formula>"CW 3240-R7"</formula>
    </cfRule>
    <cfRule type="cellIs" dxfId="19" priority="217" stopIfTrue="1" operator="equal">
      <formula>"CW 3120-R2"</formula>
    </cfRule>
    <cfRule type="cellIs" dxfId="18" priority="216" stopIfTrue="1" operator="equal">
      <formula>"CW 2130-R11"</formula>
    </cfRule>
  </conditionalFormatting>
  <conditionalFormatting sqref="D206">
    <cfRule type="cellIs" dxfId="17" priority="85" stopIfTrue="1" operator="equal">
      <formula>"CW 3240-R7"</formula>
    </cfRule>
    <cfRule type="cellIs" dxfId="16" priority="84" stopIfTrue="1" operator="equal">
      <formula>"CW 3120-R2"</formula>
    </cfRule>
  </conditionalFormatting>
  <conditionalFormatting sqref="D207:D208">
    <cfRule type="cellIs" dxfId="15" priority="219" stopIfTrue="1" operator="equal">
      <formula>"CW 2130-R11"</formula>
    </cfRule>
    <cfRule type="cellIs" dxfId="14" priority="220" stopIfTrue="1" operator="equal">
      <formula>"CW 3120-R2"</formula>
    </cfRule>
    <cfRule type="cellIs" dxfId="13" priority="221" stopIfTrue="1" operator="equal">
      <formula>"CW 3240-R7"</formula>
    </cfRule>
  </conditionalFormatting>
  <conditionalFormatting sqref="D210">
    <cfRule type="cellIs" dxfId="12" priority="223" stopIfTrue="1" operator="equal">
      <formula>"CW 3120-R2"</formula>
    </cfRule>
    <cfRule type="cellIs" dxfId="11" priority="224" stopIfTrue="1" operator="equal">
      <formula>"CW 3240-R7"</formula>
    </cfRule>
    <cfRule type="cellIs" dxfId="10" priority="222" stopIfTrue="1" operator="equal">
      <formula>"CW 2130-R11"</formula>
    </cfRule>
  </conditionalFormatting>
  <conditionalFormatting sqref="D212">
    <cfRule type="cellIs" dxfId="9" priority="161" stopIfTrue="1" operator="equal">
      <formula>"CW 3240-R7"</formula>
    </cfRule>
    <cfRule type="cellIs" dxfId="8" priority="160" stopIfTrue="1" operator="equal">
      <formula>"CW 3120-R2"</formula>
    </cfRule>
    <cfRule type="cellIs" dxfId="7" priority="159" stopIfTrue="1" operator="equal">
      <formula>"CW 2130-R11"</formula>
    </cfRule>
  </conditionalFormatting>
  <conditionalFormatting sqref="D215:D218">
    <cfRule type="cellIs" dxfId="6" priority="19" stopIfTrue="1" operator="equal">
      <formula>"CW 2130-R11"</formula>
    </cfRule>
  </conditionalFormatting>
  <conditionalFormatting sqref="D215:D220">
    <cfRule type="cellIs" dxfId="5" priority="20" stopIfTrue="1" operator="equal">
      <formula>"CW 3120-R2"</formula>
    </cfRule>
    <cfRule type="cellIs" dxfId="4" priority="21" stopIfTrue="1" operator="equal">
      <formula>"CW 3240-R7"</formula>
    </cfRule>
  </conditionalFormatting>
  <conditionalFormatting sqref="D219:D220 D75:D78">
    <cfRule type="cellIs" dxfId="3" priority="63" stopIfTrue="1" operator="equal">
      <formula>"CW 2130-R11"</formula>
    </cfRule>
  </conditionalFormatting>
  <conditionalFormatting sqref="D223">
    <cfRule type="cellIs" dxfId="2" priority="48" stopIfTrue="1" operator="equal">
      <formula>"CW 3240-R7"</formula>
    </cfRule>
    <cfRule type="cellIs" dxfId="1" priority="46" stopIfTrue="1" operator="equal">
      <formula>"CW 2130-R11"</formula>
    </cfRule>
    <cfRule type="cellIs" dxfId="0" priority="47" stopIfTrue="1" operator="equal">
      <formula>"CW 3120-R2"</formula>
    </cfRule>
  </conditionalFormatting>
  <dataValidations xWindow="777" yWindow="909" count="3">
    <dataValidation type="decimal" operator="equal" allowBlank="1" showInputMessage="1" showErrorMessage="1" errorTitle="ENTRY ERROR!" error="Lump Sum Price cannot be more than 5% of the Total Bid _x000a_Must be greater than 0 and cannot include fractions of a cent. " promptTitle="CAUTION" prompt="Enter your LUMP SUM BID PRICE _x000a_only after all other bid prices have _x000a_been entered as you are restricted_x000a_to a maximum of 5% of the Total _x000a_Bid in accordance with contract conditions. Red =  5% of Total Bid Price exceeded._x000a_You do not need to type in the &quot;$&quot;" sqref="G226" xr:uid="{00000000-0002-0000-0100-000000000000}">
      <formula1>IF(AND(G226&gt;=0.01,G226&lt;=G236*0.05),ROUND(G226,2),0.01)</formula1>
    </dataValidation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G80:G81 G12:G13 G20 G22 G72:G78 G68 G162 G123:G124 G121 G197:G198 G200 G147 G150 G85:G88 G95:G97 G99 G101:G102 G104 G106:G107 G92 G117:G118 G210 G207:G208 G204 G164 G129 G154 G202 G178 G184 G180:G182 G186 G189:G191 G193:G194 G126:G127 G167:G168 G152 G173:G175 G212 G109:G110 G112 G114 G143 G137:G141 G64:G66 G39 G41 G45 G43 G37 G215:G218 G223 G61:G62 G52:G54 G15:G18 G83 G159:G160 G157 G8:G10 G70 G24 G26 G57:G58 G132:G134 G220 G29:G31 G33 G35 G48:G50" xr:uid="{6B2F964E-0340-4399-BFB6-458CCF87E6D7}">
      <formula1>IF(G8&gt;=0.01,ROUND(G8,2),0.01)</formula1>
    </dataValidation>
    <dataValidation type="custom" allowBlank="1" showInputMessage="1" showErrorMessage="1" error="If you can enter a Unit  Price in this cell, pLease contact the Contract Administrator immediately!" sqref="G11 G14 G19 G23 G131 G125 G219 G161 G199 G172 G201 G187 G155:G156 G119:G120 G98 G100 G103 G105 G108 G111 G177 G179 G195:G196 G183 G185 G149 G151 G153 G94 G113 G115 G136 G28 G158 G36 G42 G44 G71 G51 G56 G63 G59:G60 G166 G206 G122 G46 G25 G38 G32 G34 G40" xr:uid="{D10DF939-F2E4-4DC1-BBCF-5918E202CEB3}">
      <formula1>"isblank(G3)"</formula1>
    </dataValidation>
  </dataValidations>
  <pageMargins left="0.51181102362204722" right="0.51181102362204722" top="0.74803149606299213" bottom="0.74803149606299213" header="0.23622047244094491" footer="0.23622047244094491"/>
  <pageSetup scale="75" fitToHeight="0" orientation="portrait" r:id="rId1"/>
  <headerFooter alignWithMargins="0">
    <oddHeader>&amp;L&amp;10The City of Winnipeg
Tender No. 166-2025 Addendum 2
&amp;R&amp;10Bid Submission
&amp;P of &amp;N</oddHeader>
    <oddFooter xml:space="preserve">&amp;R                    </oddFooter>
  </headerFooter>
  <rowBreaks count="13" manualBreakCount="13">
    <brk id="31" min="1" max="7" man="1"/>
    <brk id="54" min="1" max="7" man="1"/>
    <brk id="78" min="1" max="7" man="1"/>
    <brk id="89" max="7" man="1"/>
    <brk id="112" min="1" max="7" man="1"/>
    <brk id="134" min="1" max="7" man="1"/>
    <brk id="144" min="1" max="7" man="1"/>
    <brk id="169" min="1" max="7" man="1"/>
    <brk id="194" min="1" max="7" man="1"/>
    <brk id="213" min="1" max="7" man="1"/>
    <brk id="221" max="16383" man="1"/>
    <brk id="224" max="16383" man="1"/>
    <brk id="227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D329FA1E8811E4CBEE2433D720AE6FF" ma:contentTypeVersion="15" ma:contentTypeDescription="Create a new document." ma:contentTypeScope="" ma:versionID="f9cf98d70a74717e3ef652d5da60b083">
  <xsd:schema xmlns:xsd="http://www.w3.org/2001/XMLSchema" xmlns:xs="http://www.w3.org/2001/XMLSchema" xmlns:p="http://schemas.microsoft.com/office/2006/metadata/properties" xmlns:ns2="c44e0291-5d5d-4178-87ab-74192546a40d" xmlns:ns3="3e5d0ebd-6068-4f08-a334-4333589edd8e" targetNamespace="http://schemas.microsoft.com/office/2006/metadata/properties" ma:root="true" ma:fieldsID="e3311d35ff9cb410dfdd833d6a018951" ns2:_="" ns3:_="">
    <xsd:import namespace="c44e0291-5d5d-4178-87ab-74192546a40d"/>
    <xsd:import namespace="3e5d0ebd-6068-4f08-a334-4333589edd8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4e0291-5d5d-4178-87ab-74192546a40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b5d298e1-810f-4711-8be9-ef4702f2a38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dexed="true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5d0ebd-6068-4f08-a334-4333589edd8e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443dcb8d-a06e-4348-b486-104aa8a60c4a}" ma:internalName="TaxCatchAll" ma:showField="CatchAllData" ma:web="3e5d0ebd-6068-4f08-a334-4333589edd8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44e0291-5d5d-4178-87ab-74192546a40d">
      <Terms xmlns="http://schemas.microsoft.com/office/infopath/2007/PartnerControls"/>
    </lcf76f155ced4ddcb4097134ff3c332f>
    <TaxCatchAll xmlns="3e5d0ebd-6068-4f08-a334-4333589edd8e" xsi:nil="true"/>
  </documentManagement>
</p:properties>
</file>

<file path=customXml/itemProps1.xml><?xml version="1.0" encoding="utf-8"?>
<ds:datastoreItem xmlns:ds="http://schemas.openxmlformats.org/officeDocument/2006/customXml" ds:itemID="{CEB08D97-A4B3-4D97-A6A7-4F68FCF785B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44e0291-5d5d-4178-87ab-74192546a40d"/>
    <ds:schemaRef ds:uri="3e5d0ebd-6068-4f08-a334-4333589edd8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021631F-B377-48A4-A4E9-3AA58140BFE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AE0F32E-6470-4E97-922A-1B05F8240592}">
  <ds:schemaRefs>
    <ds:schemaRef ds:uri="http://www.w3.org/XML/1998/namespace"/>
    <ds:schemaRef ds:uri="http://purl.org/dc/terms/"/>
    <ds:schemaRef ds:uri="http://purl.org/dc/elements/1.1/"/>
    <ds:schemaRef ds:uri="http://schemas.microsoft.com/office/infopath/2007/PartnerControls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3e5d0ebd-6068-4f08-a334-4333589edd8e"/>
    <ds:schemaRef ds:uri="c44e0291-5d5d-4178-87ab-74192546a40d"/>
  </ds:schemaRefs>
</ds:datastoreItem>
</file>

<file path=docMetadata/LabelInfo.xml><?xml version="1.0" encoding="utf-8"?>
<clbl:labelList xmlns:clbl="http://schemas.microsoft.com/office/2020/mipLabelMetadata">
  <clbl:label id="{59096ad9-8b60-446a-90b7-017dbb9421a3}" enabled="1" method="Standard" siteId="{3d234255-e20f-4205-88a5-9658a402999b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FORM B - PRICES</vt:lpstr>
      <vt:lpstr>'FORM B - PRICES'!Print_Area</vt:lpstr>
      <vt:lpstr>'FORM B - PRICES'!Print_Titles</vt:lpstr>
      <vt:lpstr>Print_Titles</vt:lpstr>
      <vt:lpstr>XEVERYTHING</vt:lpstr>
      <vt:lpstr>XITEMS</vt:lpstr>
    </vt:vector>
  </TitlesOfParts>
  <Company>City of Winnipeg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Public Works Engineering</dc:creator>
  <dc:description>Checked by C. Humbert
Mar. 21, 2025
File Size 43.3KB</dc:description>
  <cp:lastModifiedBy>Groff, Kelly</cp:lastModifiedBy>
  <cp:lastPrinted>2025-04-04T18:34:43Z</cp:lastPrinted>
  <dcterms:created xsi:type="dcterms:W3CDTF">1999-03-31T15:44:33Z</dcterms:created>
  <dcterms:modified xsi:type="dcterms:W3CDTF">2025-04-04T18:34:54Z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">
    <vt:lpwstr>C420140606-RW</vt:lpwstr>
  </property>
  <property fmtid="{D5CDD505-2E9C-101B-9397-08002B2CF9AE}" pid="3" name="_NewReviewCycle">
    <vt:lpwstr/>
  </property>
  <property fmtid="{D5CDD505-2E9C-101B-9397-08002B2CF9AE}" pid="4" name="Folder_UpdaterDesc">
    <vt:lpwstr/>
  </property>
  <property fmtid="{D5CDD505-2E9C-101B-9397-08002B2CF9AE}" pid="5" name="Folder_Code">
    <vt:lpwstr/>
  </property>
  <property fmtid="{D5CDD505-2E9C-101B-9397-08002B2CF9AE}" pid="6" name="Document_Version">
    <vt:lpwstr/>
  </property>
  <property fmtid="{D5CDD505-2E9C-101B-9397-08002B2CF9AE}" pid="7" name="Folder_Manager">
    <vt:lpwstr/>
  </property>
  <property fmtid="{D5CDD505-2E9C-101B-9397-08002B2CF9AE}" pid="8" name="Folder_Name">
    <vt:lpwstr/>
  </property>
  <property fmtid="{D5CDD505-2E9C-101B-9397-08002B2CF9AE}" pid="9" name="Folder_UpdateDate">
    <vt:lpwstr/>
  </property>
  <property fmtid="{D5CDD505-2E9C-101B-9397-08002B2CF9AE}" pid="10" name="Folder_Updater">
    <vt:lpwstr/>
  </property>
  <property fmtid="{D5CDD505-2E9C-101B-9397-08002B2CF9AE}" pid="11" name="Document_UpdaterDesc">
    <vt:lpwstr/>
  </property>
  <property fmtid="{D5CDD505-2E9C-101B-9397-08002B2CF9AE}" pid="12" name="Document_DepartmentDesc">
    <vt:lpwstr/>
  </property>
  <property fmtid="{D5CDD505-2E9C-101B-9397-08002B2CF9AE}" pid="13" name="MediaServiceImageTags">
    <vt:lpwstr/>
  </property>
  <property fmtid="{D5CDD505-2E9C-101B-9397-08002B2CF9AE}" pid="14" name="Document_Storage">
    <vt:lpwstr/>
  </property>
  <property fmtid="{D5CDD505-2E9C-101B-9397-08002B2CF9AE}" pid="15" name="Folder_CreateDate">
    <vt:lpwstr/>
  </property>
  <property fmtid="{D5CDD505-2E9C-101B-9397-08002B2CF9AE}" pid="16" name="Folder_StorageDesc">
    <vt:lpwstr/>
  </property>
  <property fmtid="{D5CDD505-2E9C-101B-9397-08002B2CF9AE}" pid="17" name="ContentTypeId">
    <vt:lpwstr>0x0101002D329FA1E8811E4CBEE2433D720AE6FF</vt:lpwstr>
  </property>
  <property fmtid="{D5CDD505-2E9C-101B-9397-08002B2CF9AE}" pid="18" name="Folder_Version">
    <vt:lpwstr/>
  </property>
  <property fmtid="{D5CDD505-2E9C-101B-9397-08002B2CF9AE}" pid="19" name="Document_Number">
    <vt:lpwstr/>
  </property>
  <property fmtid="{D5CDD505-2E9C-101B-9397-08002B2CF9AE}" pid="20" name="Document_StorageDesc">
    <vt:lpwstr/>
  </property>
  <property fmtid="{D5CDD505-2E9C-101B-9397-08002B2CF9AE}" pid="21" name="Document_Name">
    <vt:lpwstr/>
  </property>
  <property fmtid="{D5CDD505-2E9C-101B-9397-08002B2CF9AE}" pid="22" name="Folder_Storage">
    <vt:lpwstr/>
  </property>
  <property fmtid="{D5CDD505-2E9C-101B-9397-08002B2CF9AE}" pid="23" name="Document_Creator">
    <vt:lpwstr/>
  </property>
  <property fmtid="{D5CDD505-2E9C-101B-9397-08002B2CF9AE}" pid="24" name="Document_Updater">
    <vt:lpwstr/>
  </property>
  <property fmtid="{D5CDD505-2E9C-101B-9397-08002B2CF9AE}" pid="25" name="/Folder_Name/">
    <vt:lpwstr/>
  </property>
  <property fmtid="{D5CDD505-2E9C-101B-9397-08002B2CF9AE}" pid="26" name="Document_VersionSeq">
    <vt:lpwstr/>
  </property>
  <property fmtid="{D5CDD505-2E9C-101B-9397-08002B2CF9AE}" pid="27" name="/Folder_Description/">
    <vt:lpwstr/>
  </property>
  <property fmtid="{D5CDD505-2E9C-101B-9397-08002B2CF9AE}" pid="28" name="Folder_VersionSeq">
    <vt:lpwstr/>
  </property>
  <property fmtid="{D5CDD505-2E9C-101B-9397-08002B2CF9AE}" pid="29" name="Document_UpdateDate">
    <vt:lpwstr/>
  </property>
  <property fmtid="{D5CDD505-2E9C-101B-9397-08002B2CF9AE}" pid="30" name="Folder_CreatorDesc">
    <vt:lpwstr/>
  </property>
  <property fmtid="{D5CDD505-2E9C-101B-9397-08002B2CF9AE}" pid="31" name="Document_FileName">
    <vt:lpwstr/>
  </property>
  <property fmtid="{D5CDD505-2E9C-101B-9397-08002B2CF9AE}" pid="32" name="Document_CreateDate">
    <vt:lpwstr/>
  </property>
  <property fmtid="{D5CDD505-2E9C-101B-9397-08002B2CF9AE}" pid="33" name="Folder_ManagerDesc">
    <vt:lpwstr/>
  </property>
  <property fmtid="{D5CDD505-2E9C-101B-9397-08002B2CF9AE}" pid="34" name="Folder_Creator">
    <vt:lpwstr/>
  </property>
  <property fmtid="{D5CDD505-2E9C-101B-9397-08002B2CF9AE}" pid="35" name="Document_CreatorDesc">
    <vt:lpwstr/>
  </property>
  <property fmtid="{D5CDD505-2E9C-101B-9397-08002B2CF9AE}" pid="36" name="Folder_Number">
    <vt:lpwstr/>
  </property>
  <property fmtid="{D5CDD505-2E9C-101B-9397-08002B2CF9AE}" pid="37" name="Document_Department">
    <vt:lpwstr/>
  </property>
  <property fmtid="{D5CDD505-2E9C-101B-9397-08002B2CF9AE}" pid="38" name="Document_Size">
    <vt:lpwstr/>
  </property>
  <property fmtid="{D5CDD505-2E9C-101B-9397-08002B2CF9AE}" pid="39" name="Folder_Description">
    <vt:lpwstr/>
  </property>
</Properties>
</file>